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240" yWindow="240" windowWidth="19440" windowHeight="7830"/>
  </bookViews>
  <sheets>
    <sheet name="Лист1" sheetId="2" r:id="rId1"/>
    <sheet name="Лист2" sheetId="4" r:id="rId2"/>
  </sheets>
  <calcPr calcId="144525"/>
</workbook>
</file>

<file path=xl/calcChain.xml><?xml version="1.0" encoding="utf-8"?>
<calcChain xmlns="http://schemas.openxmlformats.org/spreadsheetml/2006/main">
  <c r="J13" i="4" l="1"/>
  <c r="I13" i="4"/>
  <c r="J8" i="4"/>
  <c r="I8" i="4"/>
  <c r="I334" i="2" l="1"/>
  <c r="H330" i="2"/>
  <c r="G330" i="2"/>
  <c r="I330" i="2" s="1"/>
  <c r="I329" i="2"/>
  <c r="H325" i="2"/>
  <c r="G325" i="2"/>
  <c r="I325" i="2" s="1"/>
  <c r="H324" i="2"/>
  <c r="I324" i="2" s="1"/>
  <c r="G324" i="2"/>
  <c r="H323" i="2"/>
  <c r="G323" i="2"/>
  <c r="H322" i="2"/>
  <c r="G322" i="2"/>
  <c r="H321" i="2"/>
  <c r="G321" i="2"/>
  <c r="H320" i="2"/>
  <c r="G320" i="2"/>
  <c r="I320" i="2" s="1"/>
  <c r="I319" i="2"/>
  <c r="H315" i="2"/>
  <c r="G315" i="2"/>
  <c r="I315" i="2" s="1"/>
  <c r="H314" i="2"/>
  <c r="I314" i="2" s="1"/>
  <c r="G314" i="2"/>
  <c r="H313" i="2"/>
  <c r="G313" i="2"/>
  <c r="H312" i="2"/>
  <c r="G312" i="2"/>
  <c r="H311" i="2"/>
  <c r="G311" i="2"/>
  <c r="H310" i="2"/>
  <c r="G310" i="2"/>
  <c r="I310" i="2" s="1"/>
  <c r="I309" i="2"/>
  <c r="H305" i="2"/>
  <c r="G305" i="2"/>
  <c r="I305" i="2" s="1"/>
  <c r="I304" i="2"/>
  <c r="H300" i="2"/>
  <c r="G300" i="2"/>
  <c r="I300" i="2" s="1"/>
  <c r="I299" i="2"/>
  <c r="H295" i="2"/>
  <c r="G295" i="2"/>
  <c r="I295" i="2" s="1"/>
  <c r="I294" i="2"/>
  <c r="H290" i="2"/>
  <c r="I290" i="2" s="1"/>
  <c r="G290" i="2"/>
  <c r="I289" i="2"/>
  <c r="H285" i="2"/>
  <c r="I285" i="2" s="1"/>
  <c r="G285" i="2"/>
  <c r="H284" i="2"/>
  <c r="I284" i="2" s="1"/>
  <c r="G284" i="2"/>
  <c r="H283" i="2"/>
  <c r="G283" i="2"/>
  <c r="H282" i="2"/>
  <c r="G282" i="2"/>
  <c r="H281" i="2"/>
  <c r="G281" i="2"/>
  <c r="H280" i="2"/>
  <c r="I280" i="2" s="1"/>
  <c r="G280" i="2"/>
  <c r="I279" i="2"/>
  <c r="H275" i="2"/>
  <c r="I275" i="2" s="1"/>
  <c r="G275" i="2"/>
  <c r="H274" i="2"/>
  <c r="G274" i="2"/>
  <c r="I274" i="2" s="1"/>
  <c r="H273" i="2"/>
  <c r="G273" i="2"/>
  <c r="H272" i="2"/>
  <c r="G272" i="2"/>
  <c r="H271" i="2"/>
  <c r="G271" i="2"/>
  <c r="H270" i="2"/>
  <c r="I270" i="2" s="1"/>
  <c r="G270" i="2"/>
  <c r="G265" i="2"/>
  <c r="H260" i="2"/>
  <c r="G260" i="2"/>
  <c r="H255" i="2"/>
  <c r="G255" i="2"/>
  <c r="H250" i="2"/>
  <c r="G250" i="2"/>
  <c r="I249" i="2"/>
  <c r="H245" i="2"/>
  <c r="I245" i="2" s="1"/>
  <c r="G245" i="2"/>
  <c r="I244" i="2"/>
  <c r="H240" i="2"/>
  <c r="I240" i="2" s="1"/>
  <c r="G240" i="2"/>
  <c r="H239" i="2"/>
  <c r="I239" i="2" s="1"/>
  <c r="G239" i="2"/>
  <c r="H238" i="2"/>
  <c r="G238" i="2"/>
  <c r="H237" i="2"/>
  <c r="G237" i="2"/>
  <c r="H236" i="2"/>
  <c r="G236" i="2"/>
  <c r="H235" i="2"/>
  <c r="I235" i="2" s="1"/>
  <c r="G235" i="2"/>
  <c r="H234" i="2"/>
  <c r="I234" i="2" s="1"/>
  <c r="G234" i="2"/>
  <c r="H233" i="2"/>
  <c r="G233" i="2"/>
  <c r="H232" i="2"/>
  <c r="G232" i="2"/>
  <c r="H231" i="2"/>
  <c r="G231" i="2"/>
  <c r="H230" i="2"/>
  <c r="I230" i="2" s="1"/>
  <c r="G230" i="2"/>
  <c r="I514" i="2" l="1"/>
  <c r="H510" i="2"/>
  <c r="I510" i="2" s="1"/>
  <c r="G510" i="2"/>
  <c r="I509" i="2"/>
  <c r="H505" i="2"/>
  <c r="I505" i="2" s="1"/>
  <c r="G505" i="2"/>
  <c r="I504" i="2"/>
  <c r="H500" i="2"/>
  <c r="I500" i="2" s="1"/>
  <c r="G500" i="2"/>
  <c r="I499" i="2"/>
  <c r="H495" i="2"/>
  <c r="I495" i="2" s="1"/>
  <c r="G495" i="2"/>
  <c r="I494" i="2"/>
  <c r="H490" i="2"/>
  <c r="I490" i="2" s="1"/>
  <c r="G490" i="2"/>
  <c r="H489" i="2"/>
  <c r="G489" i="2"/>
  <c r="I489" i="2" s="1"/>
  <c r="H488" i="2"/>
  <c r="G488" i="2"/>
  <c r="H487" i="2"/>
  <c r="G487" i="2"/>
  <c r="H486" i="2"/>
  <c r="G486" i="2"/>
  <c r="G485" i="2" s="1"/>
  <c r="H485" i="2"/>
  <c r="I484" i="2"/>
  <c r="I482" i="2"/>
  <c r="H480" i="2"/>
  <c r="G480" i="2"/>
  <c r="I480" i="2" s="1"/>
  <c r="I479" i="2"/>
  <c r="I477" i="2"/>
  <c r="H475" i="2"/>
  <c r="I475" i="2" s="1"/>
  <c r="G475" i="2"/>
  <c r="I474" i="2"/>
  <c r="H470" i="2"/>
  <c r="I470" i="2" s="1"/>
  <c r="G470" i="2"/>
  <c r="I469" i="2"/>
  <c r="I467" i="2"/>
  <c r="H465" i="2"/>
  <c r="G465" i="2"/>
  <c r="I465" i="2" s="1"/>
  <c r="I464" i="2"/>
  <c r="H460" i="2"/>
  <c r="G460" i="2"/>
  <c r="I460" i="2" s="1"/>
  <c r="I459" i="2"/>
  <c r="I457" i="2"/>
  <c r="H455" i="2"/>
  <c r="I455" i="2" s="1"/>
  <c r="G455" i="2"/>
  <c r="I454" i="2"/>
  <c r="I452" i="2"/>
  <c r="H450" i="2"/>
  <c r="G450" i="2"/>
  <c r="I450" i="2" s="1"/>
  <c r="H449" i="2"/>
  <c r="I449" i="2" s="1"/>
  <c r="G449" i="2"/>
  <c r="H448" i="2"/>
  <c r="H383" i="2" s="1"/>
  <c r="H378" i="2" s="1"/>
  <c r="G448" i="2"/>
  <c r="H447" i="2"/>
  <c r="G447" i="2"/>
  <c r="I447" i="2" s="1"/>
  <c r="H446" i="2"/>
  <c r="G446" i="2"/>
  <c r="G445" i="2" s="1"/>
  <c r="H445" i="2"/>
  <c r="I445" i="2" s="1"/>
  <c r="I444" i="2"/>
  <c r="H440" i="2"/>
  <c r="I440" i="2" s="1"/>
  <c r="G440" i="2"/>
  <c r="G435" i="2"/>
  <c r="I434" i="2"/>
  <c r="H430" i="2"/>
  <c r="I430" i="2" s="1"/>
  <c r="G430" i="2"/>
  <c r="I429" i="2"/>
  <c r="I427" i="2"/>
  <c r="H425" i="2"/>
  <c r="G425" i="2"/>
  <c r="I425" i="2" s="1"/>
  <c r="I424" i="2"/>
  <c r="H420" i="2"/>
  <c r="G420" i="2"/>
  <c r="I420" i="2" s="1"/>
  <c r="H415" i="2"/>
  <c r="G415" i="2"/>
  <c r="H414" i="2"/>
  <c r="I414" i="2" s="1"/>
  <c r="H413" i="2"/>
  <c r="G413" i="2"/>
  <c r="H412" i="2"/>
  <c r="I412" i="2" s="1"/>
  <c r="H411" i="2"/>
  <c r="G411" i="2"/>
  <c r="G410" i="2" s="1"/>
  <c r="G380" i="2" s="1"/>
  <c r="H410" i="2"/>
  <c r="I409" i="2"/>
  <c r="H405" i="2"/>
  <c r="I405" i="2" s="1"/>
  <c r="G405" i="2"/>
  <c r="I404" i="2"/>
  <c r="H400" i="2"/>
  <c r="I400" i="2" s="1"/>
  <c r="G400" i="2"/>
  <c r="I399" i="2"/>
  <c r="H395" i="2"/>
  <c r="I395" i="2" s="1"/>
  <c r="G395" i="2"/>
  <c r="I394" i="2"/>
  <c r="I392" i="2"/>
  <c r="H390" i="2"/>
  <c r="G390" i="2"/>
  <c r="I390" i="2" s="1"/>
  <c r="I389" i="2"/>
  <c r="I387" i="2"/>
  <c r="H385" i="2"/>
  <c r="I385" i="2" s="1"/>
  <c r="G385" i="2"/>
  <c r="G384" i="2"/>
  <c r="G379" i="2" s="1"/>
  <c r="G383" i="2"/>
  <c r="G378" i="2" s="1"/>
  <c r="H382" i="2"/>
  <c r="H381" i="2"/>
  <c r="H376" i="2" s="1"/>
  <c r="I410" i="2" l="1"/>
  <c r="I485" i="2"/>
  <c r="H435" i="2"/>
  <c r="H377" i="2"/>
  <c r="H380" i="2"/>
  <c r="I380" i="2" s="1"/>
  <c r="G381" i="2"/>
  <c r="G376" i="2" s="1"/>
  <c r="G382" i="2"/>
  <c r="G377" i="2" s="1"/>
  <c r="H384" i="2"/>
  <c r="I384" i="2" l="1"/>
  <c r="H379" i="2"/>
  <c r="G375" i="2"/>
  <c r="I377" i="2"/>
  <c r="I382" i="2"/>
  <c r="I379" i="2" l="1"/>
  <c r="H375" i="2"/>
  <c r="I375" i="2" s="1"/>
  <c r="G831" i="2" l="1"/>
  <c r="H831" i="2"/>
  <c r="G832" i="2"/>
  <c r="H832" i="2"/>
  <c r="G833" i="2"/>
  <c r="H833" i="2"/>
  <c r="G834" i="2"/>
  <c r="H834" i="2"/>
  <c r="H830" i="2"/>
  <c r="G830" i="2"/>
  <c r="G821" i="2"/>
  <c r="H821" i="2"/>
  <c r="G822" i="2"/>
  <c r="H822" i="2"/>
  <c r="G823" i="2"/>
  <c r="H823" i="2"/>
  <c r="G824" i="2"/>
  <c r="H824" i="2"/>
  <c r="G792" i="2"/>
  <c r="H792" i="2"/>
  <c r="G793" i="2"/>
  <c r="H793" i="2"/>
  <c r="G794" i="2"/>
  <c r="H794" i="2"/>
  <c r="H791" i="2"/>
  <c r="G791" i="2"/>
  <c r="G790" i="2" s="1"/>
  <c r="G772" i="2"/>
  <c r="H772" i="2"/>
  <c r="G773" i="2"/>
  <c r="H773" i="2"/>
  <c r="G774" i="2"/>
  <c r="H774" i="2"/>
  <c r="H771" i="2"/>
  <c r="G771" i="2"/>
  <c r="G747" i="2"/>
  <c r="H747" i="2"/>
  <c r="G748" i="2"/>
  <c r="H748" i="2"/>
  <c r="G749" i="2"/>
  <c r="H749" i="2"/>
  <c r="H746" i="2"/>
  <c r="G746" i="2"/>
  <c r="G727" i="2"/>
  <c r="H727" i="2"/>
  <c r="G728" i="2"/>
  <c r="H728" i="2"/>
  <c r="G729" i="2"/>
  <c r="H729" i="2"/>
  <c r="H726" i="2"/>
  <c r="G726" i="2"/>
  <c r="H835" i="2"/>
  <c r="G835" i="2"/>
  <c r="H825" i="2"/>
  <c r="H820" i="2" s="1"/>
  <c r="G825" i="2"/>
  <c r="G820" i="2" s="1"/>
  <c r="I817" i="2"/>
  <c r="H815" i="2"/>
  <c r="G815" i="2"/>
  <c r="H810" i="2"/>
  <c r="G810" i="2"/>
  <c r="H805" i="2"/>
  <c r="G805" i="2"/>
  <c r="H800" i="2"/>
  <c r="G800" i="2"/>
  <c r="I799" i="2"/>
  <c r="H795" i="2"/>
  <c r="G795" i="2"/>
  <c r="H785" i="2"/>
  <c r="G785" i="2"/>
  <c r="H780" i="2"/>
  <c r="G780" i="2"/>
  <c r="H775" i="2"/>
  <c r="G775" i="2"/>
  <c r="H765" i="2"/>
  <c r="G765" i="2"/>
  <c r="H760" i="2"/>
  <c r="G760" i="2"/>
  <c r="I759" i="2"/>
  <c r="H755" i="2"/>
  <c r="G755" i="2"/>
  <c r="I754" i="2"/>
  <c r="H750" i="2"/>
  <c r="G750" i="2"/>
  <c r="H740" i="2"/>
  <c r="G740" i="2"/>
  <c r="I739" i="2"/>
  <c r="H735" i="2"/>
  <c r="G735" i="2"/>
  <c r="I734" i="2"/>
  <c r="H730" i="2"/>
  <c r="G730" i="2"/>
  <c r="H790" i="2" l="1"/>
  <c r="H770" i="2"/>
  <c r="G770" i="2"/>
  <c r="G745" i="2"/>
  <c r="H745" i="2"/>
  <c r="I735" i="2"/>
  <c r="H721" i="2"/>
  <c r="H722" i="2"/>
  <c r="I795" i="2"/>
  <c r="G725" i="2"/>
  <c r="I749" i="2"/>
  <c r="H725" i="2"/>
  <c r="I730" i="2"/>
  <c r="I729" i="2"/>
  <c r="I750" i="2"/>
  <c r="I755" i="2"/>
  <c r="H723" i="2"/>
  <c r="I815" i="2"/>
  <c r="H724" i="2"/>
  <c r="I792" i="2" l="1"/>
  <c r="I745" i="2"/>
  <c r="I790" i="2"/>
  <c r="G722" i="2"/>
  <c r="I722" i="2" s="1"/>
  <c r="I794" i="2"/>
  <c r="G723" i="2"/>
  <c r="I725" i="2"/>
  <c r="G724" i="2"/>
  <c r="I724" i="2" s="1"/>
  <c r="G721" i="2"/>
  <c r="H720" i="2"/>
  <c r="G720" i="2" l="1"/>
  <c r="I720" i="2" s="1"/>
  <c r="H715" i="2"/>
  <c r="G715" i="2"/>
  <c r="I714" i="2"/>
  <c r="H710" i="2"/>
  <c r="G710" i="2"/>
  <c r="I709" i="2"/>
  <c r="H705" i="2"/>
  <c r="G705" i="2"/>
  <c r="H704" i="2"/>
  <c r="G704" i="2"/>
  <c r="G699" i="2" s="1"/>
  <c r="H703" i="2"/>
  <c r="H698" i="2" s="1"/>
  <c r="G703" i="2"/>
  <c r="G698" i="2" s="1"/>
  <c r="H702" i="2"/>
  <c r="H697" i="2" s="1"/>
  <c r="G702" i="2"/>
  <c r="G697" i="2" s="1"/>
  <c r="H701" i="2"/>
  <c r="H696" i="2" s="1"/>
  <c r="G701" i="2"/>
  <c r="G696" i="2" s="1"/>
  <c r="H699" i="2"/>
  <c r="I705" i="2" l="1"/>
  <c r="H700" i="2"/>
  <c r="H695" i="2" s="1"/>
  <c r="G700" i="2"/>
  <c r="G695" i="2" s="1"/>
  <c r="I699" i="2"/>
  <c r="I704" i="2"/>
  <c r="I710" i="2"/>
  <c r="I695" i="2" l="1"/>
  <c r="I700" i="2"/>
  <c r="I374" i="2"/>
  <c r="H370" i="2"/>
  <c r="G370" i="2"/>
  <c r="I369" i="2"/>
  <c r="H365" i="2"/>
  <c r="G365" i="2"/>
  <c r="H364" i="2"/>
  <c r="G364" i="2"/>
  <c r="H363" i="2"/>
  <c r="G363" i="2"/>
  <c r="H362" i="2"/>
  <c r="H360" i="2" s="1"/>
  <c r="G362" i="2"/>
  <c r="G360" i="2" s="1"/>
  <c r="H361" i="2"/>
  <c r="G361" i="2"/>
  <c r="I359" i="2"/>
  <c r="H355" i="2"/>
  <c r="G355" i="2"/>
  <c r="I354" i="2"/>
  <c r="H350" i="2"/>
  <c r="G350" i="2"/>
  <c r="I349" i="2"/>
  <c r="H345" i="2"/>
  <c r="G345" i="2"/>
  <c r="H344" i="2"/>
  <c r="G344" i="2"/>
  <c r="H343" i="2"/>
  <c r="G343" i="2"/>
  <c r="H342" i="2"/>
  <c r="G342" i="2"/>
  <c r="H341" i="2"/>
  <c r="G341" i="2"/>
  <c r="G337" i="2" l="1"/>
  <c r="G340" i="2"/>
  <c r="H337" i="2"/>
  <c r="H339" i="2"/>
  <c r="G339" i="2"/>
  <c r="I365" i="2"/>
  <c r="G335" i="2"/>
  <c r="I345" i="2"/>
  <c r="H340" i="2"/>
  <c r="I355" i="2"/>
  <c r="I344" i="2"/>
  <c r="I350" i="2"/>
  <c r="I360" i="2"/>
  <c r="I364" i="2"/>
  <c r="I370" i="2"/>
  <c r="I694" i="2"/>
  <c r="H690" i="2"/>
  <c r="G690" i="2"/>
  <c r="I689" i="2"/>
  <c r="H685" i="2"/>
  <c r="G685" i="2"/>
  <c r="H684" i="2"/>
  <c r="G684" i="2"/>
  <c r="G683" i="2"/>
  <c r="G682" i="2"/>
  <c r="G681" i="2"/>
  <c r="I679" i="2"/>
  <c r="I677" i="2"/>
  <c r="H675" i="2"/>
  <c r="G675" i="2"/>
  <c r="I674" i="2"/>
  <c r="I672" i="2"/>
  <c r="H670" i="2"/>
  <c r="G670" i="2"/>
  <c r="H669" i="2"/>
  <c r="G669" i="2"/>
  <c r="G668" i="2"/>
  <c r="H667" i="2"/>
  <c r="G667" i="2"/>
  <c r="G666" i="2"/>
  <c r="I662" i="2"/>
  <c r="H660" i="2"/>
  <c r="G660" i="2"/>
  <c r="I657" i="2"/>
  <c r="H655" i="2"/>
  <c r="G655" i="2"/>
  <c r="I652" i="2"/>
  <c r="H650" i="2"/>
  <c r="G650" i="2"/>
  <c r="I647" i="2"/>
  <c r="H645" i="2"/>
  <c r="G645" i="2"/>
  <c r="G644" i="2"/>
  <c r="G643" i="2"/>
  <c r="H642" i="2"/>
  <c r="G642" i="2"/>
  <c r="G641" i="2"/>
  <c r="H635" i="2"/>
  <c r="G635" i="2"/>
  <c r="H630" i="2"/>
  <c r="G630" i="2"/>
  <c r="I629" i="2"/>
  <c r="H625" i="2"/>
  <c r="G625" i="2"/>
  <c r="I624" i="2"/>
  <c r="H620" i="2"/>
  <c r="G620" i="2"/>
  <c r="I619" i="2"/>
  <c r="H615" i="2"/>
  <c r="G615" i="2"/>
  <c r="H614" i="2"/>
  <c r="G614" i="2"/>
  <c r="H613" i="2"/>
  <c r="H608" i="2" s="1"/>
  <c r="G613" i="2"/>
  <c r="H612" i="2"/>
  <c r="G612" i="2"/>
  <c r="H611" i="2"/>
  <c r="H606" i="2" s="1"/>
  <c r="G611" i="2"/>
  <c r="H610" i="2"/>
  <c r="G610" i="2" l="1"/>
  <c r="I339" i="2"/>
  <c r="I340" i="2"/>
  <c r="H640" i="2"/>
  <c r="H335" i="2"/>
  <c r="I335" i="2" s="1"/>
  <c r="H680" i="2"/>
  <c r="H607" i="2"/>
  <c r="G665" i="2"/>
  <c r="H665" i="2"/>
  <c r="I669" i="2"/>
  <c r="I675" i="2"/>
  <c r="I685" i="2"/>
  <c r="I615" i="2"/>
  <c r="I625" i="2"/>
  <c r="G608" i="2"/>
  <c r="G640" i="2"/>
  <c r="I640" i="2" s="1"/>
  <c r="I655" i="2"/>
  <c r="G609" i="2"/>
  <c r="G607" i="2"/>
  <c r="I614" i="2"/>
  <c r="I620" i="2"/>
  <c r="I642" i="2"/>
  <c r="I650" i="2"/>
  <c r="I660" i="2"/>
  <c r="I667" i="2"/>
  <c r="I670" i="2"/>
  <c r="G680" i="2"/>
  <c r="I684" i="2"/>
  <c r="I690" i="2"/>
  <c r="I610" i="2"/>
  <c r="I645" i="2"/>
  <c r="G606" i="2"/>
  <c r="H609" i="2"/>
  <c r="I680" i="2" l="1"/>
  <c r="I665" i="2"/>
  <c r="I607" i="2"/>
  <c r="G605" i="2"/>
  <c r="I609" i="2"/>
  <c r="H605" i="2"/>
  <c r="I605" i="2" l="1"/>
  <c r="I602" i="2"/>
  <c r="H600" i="2"/>
  <c r="G600" i="2"/>
  <c r="I599" i="2"/>
  <c r="H595" i="2"/>
  <c r="G595" i="2"/>
  <c r="I594" i="2"/>
  <c r="H590" i="2"/>
  <c r="G590" i="2"/>
  <c r="I589" i="2"/>
  <c r="H585" i="2"/>
  <c r="G585" i="2"/>
  <c r="I584" i="2"/>
  <c r="H580" i="2"/>
  <c r="G580" i="2"/>
  <c r="H579" i="2"/>
  <c r="G579" i="2"/>
  <c r="H577" i="2"/>
  <c r="G577" i="2"/>
  <c r="G575" i="2" s="1"/>
  <c r="H575" i="2"/>
  <c r="H570" i="2"/>
  <c r="G570" i="2"/>
  <c r="H565" i="2"/>
  <c r="G565" i="2"/>
  <c r="H560" i="2"/>
  <c r="G560" i="2"/>
  <c r="I559" i="2"/>
  <c r="I557" i="2"/>
  <c r="H555" i="2"/>
  <c r="G555" i="2"/>
  <c r="H550" i="2"/>
  <c r="G550" i="2"/>
  <c r="I549" i="2"/>
  <c r="I548" i="2"/>
  <c r="I547" i="2"/>
  <c r="I546" i="2"/>
  <c r="I545" i="2"/>
  <c r="H544" i="2"/>
  <c r="G544" i="2"/>
  <c r="G539" i="2" s="1"/>
  <c r="H543" i="2"/>
  <c r="H538" i="2" s="1"/>
  <c r="G543" i="2"/>
  <c r="G538" i="2" s="1"/>
  <c r="H542" i="2"/>
  <c r="G542" i="2"/>
  <c r="H541" i="2"/>
  <c r="H540" i="2" s="1"/>
  <c r="G541" i="2"/>
  <c r="G540" i="2" s="1"/>
  <c r="H539" i="2"/>
  <c r="G537" i="2"/>
  <c r="I539" i="2" l="1"/>
  <c r="I580" i="2"/>
  <c r="I590" i="2"/>
  <c r="I600" i="2"/>
  <c r="G536" i="2"/>
  <c r="G535" i="2" s="1"/>
  <c r="I540" i="2"/>
  <c r="I542" i="2"/>
  <c r="I555" i="2"/>
  <c r="I575" i="2"/>
  <c r="I579" i="2"/>
  <c r="I585" i="2"/>
  <c r="I595" i="2"/>
  <c r="I544" i="2"/>
  <c r="I577" i="2"/>
  <c r="H536" i="2"/>
  <c r="H537" i="2"/>
  <c r="I537" i="2" l="1"/>
  <c r="H535" i="2"/>
  <c r="I535" i="2" s="1"/>
  <c r="I534" i="2" l="1"/>
  <c r="H530" i="2"/>
  <c r="G530" i="2"/>
  <c r="I529" i="2"/>
  <c r="H525" i="2"/>
  <c r="G525" i="2"/>
  <c r="H524" i="2"/>
  <c r="G524" i="2"/>
  <c r="G519" i="2" s="1"/>
  <c r="H523" i="2"/>
  <c r="H518" i="2" s="1"/>
  <c r="G523" i="2"/>
  <c r="G518" i="2" s="1"/>
  <c r="H522" i="2"/>
  <c r="H517" i="2" s="1"/>
  <c r="G522" i="2"/>
  <c r="G517" i="2" s="1"/>
  <c r="H521" i="2"/>
  <c r="H516" i="2" s="1"/>
  <c r="G521" i="2"/>
  <c r="G516" i="2" s="1"/>
  <c r="I525" i="2" l="1"/>
  <c r="G520" i="2"/>
  <c r="G515" i="2" s="1"/>
  <c r="H520" i="2"/>
  <c r="H515" i="2" s="1"/>
  <c r="I524" i="2"/>
  <c r="I530" i="2"/>
  <c r="H519" i="2"/>
  <c r="I520" i="2" l="1"/>
  <c r="I229" i="2"/>
  <c r="H225" i="2"/>
  <c r="G225" i="2"/>
  <c r="H224" i="2"/>
  <c r="G224" i="2"/>
  <c r="H223" i="2"/>
  <c r="G223" i="2"/>
  <c r="H222" i="2"/>
  <c r="G222" i="2"/>
  <c r="H221" i="2"/>
  <c r="G221" i="2"/>
  <c r="H220" i="2"/>
  <c r="G220" i="2"/>
  <c r="I219" i="2"/>
  <c r="H215" i="2"/>
  <c r="G215" i="2"/>
  <c r="I214" i="2"/>
  <c r="H210" i="2"/>
  <c r="G210" i="2"/>
  <c r="I209" i="2"/>
  <c r="H205" i="2"/>
  <c r="G205" i="2"/>
  <c r="H200" i="2"/>
  <c r="G200" i="2"/>
  <c r="H199" i="2"/>
  <c r="G199" i="2"/>
  <c r="H198" i="2"/>
  <c r="G198" i="2"/>
  <c r="H197" i="2"/>
  <c r="G197" i="2"/>
  <c r="H196" i="2"/>
  <c r="G196" i="2"/>
  <c r="I191" i="2"/>
  <c r="H190" i="2"/>
  <c r="G190" i="2"/>
  <c r="I187" i="2"/>
  <c r="H185" i="2"/>
  <c r="G185" i="2"/>
  <c r="H184" i="2"/>
  <c r="I184" i="2" s="1"/>
  <c r="G180" i="2"/>
  <c r="I179" i="2"/>
  <c r="H175" i="2"/>
  <c r="G175" i="2"/>
  <c r="G174" i="2"/>
  <c r="H173" i="2"/>
  <c r="G173" i="2"/>
  <c r="H172" i="2"/>
  <c r="G172" i="2"/>
  <c r="H171" i="2"/>
  <c r="G171" i="2"/>
  <c r="H168" i="2" l="1"/>
  <c r="G167" i="2"/>
  <c r="G195" i="2"/>
  <c r="I210" i="2"/>
  <c r="I220" i="2"/>
  <c r="G170" i="2"/>
  <c r="I225" i="2"/>
  <c r="H174" i="2"/>
  <c r="I174" i="2" s="1"/>
  <c r="I190" i="2"/>
  <c r="G166" i="2"/>
  <c r="G168" i="2"/>
  <c r="G169" i="2"/>
  <c r="I171" i="2"/>
  <c r="H167" i="2"/>
  <c r="I167" i="2" s="1"/>
  <c r="H166" i="2"/>
  <c r="H169" i="2"/>
  <c r="I172" i="2"/>
  <c r="I175" i="2"/>
  <c r="H180" i="2"/>
  <c r="I180" i="2" s="1"/>
  <c r="I185" i="2"/>
  <c r="H195" i="2"/>
  <c r="I205" i="2"/>
  <c r="I215" i="2"/>
  <c r="I224" i="2"/>
  <c r="I199" i="2"/>
  <c r="I169" i="2" l="1"/>
  <c r="G165" i="2"/>
  <c r="I195" i="2"/>
  <c r="I166" i="2"/>
  <c r="H170" i="2"/>
  <c r="H165" i="2" s="1"/>
  <c r="I165" i="2" l="1"/>
  <c r="I170" i="2"/>
  <c r="I164" i="2"/>
  <c r="H160" i="2"/>
  <c r="G160" i="2"/>
  <c r="I159" i="2"/>
  <c r="H155" i="2"/>
  <c r="G155" i="2"/>
  <c r="H154" i="2"/>
  <c r="H94" i="2" s="1"/>
  <c r="G154" i="2"/>
  <c r="H153" i="2"/>
  <c r="G153" i="2"/>
  <c r="H152" i="2"/>
  <c r="G152" i="2"/>
  <c r="H151" i="2"/>
  <c r="G151" i="2"/>
  <c r="I149" i="2"/>
  <c r="H145" i="2"/>
  <c r="G145" i="2"/>
  <c r="I144" i="2"/>
  <c r="I143" i="2"/>
  <c r="H140" i="2"/>
  <c r="G140" i="2"/>
  <c r="H139" i="2"/>
  <c r="G139" i="2"/>
  <c r="H138" i="2"/>
  <c r="G138" i="2"/>
  <c r="H137" i="2"/>
  <c r="G137" i="2"/>
  <c r="H136" i="2"/>
  <c r="G136" i="2"/>
  <c r="I134" i="2"/>
  <c r="I133" i="2"/>
  <c r="H130" i="2"/>
  <c r="G130" i="2"/>
  <c r="I129" i="2"/>
  <c r="I128" i="2"/>
  <c r="H125" i="2"/>
  <c r="G125" i="2"/>
  <c r="H124" i="2"/>
  <c r="G124" i="2"/>
  <c r="H123" i="2"/>
  <c r="G123" i="2"/>
  <c r="H122" i="2"/>
  <c r="G122" i="2"/>
  <c r="H121" i="2"/>
  <c r="G121" i="2"/>
  <c r="H120" i="2"/>
  <c r="I119" i="2"/>
  <c r="I117" i="2"/>
  <c r="H115" i="2"/>
  <c r="G115" i="2"/>
  <c r="I114" i="2"/>
  <c r="I113" i="2"/>
  <c r="H110" i="2"/>
  <c r="G110" i="2"/>
  <c r="I109" i="2"/>
  <c r="H105" i="2"/>
  <c r="G105" i="2"/>
  <c r="I104" i="2"/>
  <c r="I103" i="2"/>
  <c r="H100" i="2"/>
  <c r="G100" i="2"/>
  <c r="H99" i="2"/>
  <c r="G99" i="2"/>
  <c r="H98" i="2"/>
  <c r="G98" i="2"/>
  <c r="H97" i="2"/>
  <c r="G97" i="2"/>
  <c r="H96" i="2"/>
  <c r="G96" i="2"/>
  <c r="G95" i="2" s="1"/>
  <c r="G92" i="2"/>
  <c r="G91" i="2"/>
  <c r="H92" i="2" l="1"/>
  <c r="H95" i="2"/>
  <c r="I92" i="2"/>
  <c r="I155" i="2"/>
  <c r="H150" i="2"/>
  <c r="G135" i="2"/>
  <c r="H91" i="2"/>
  <c r="I98" i="2"/>
  <c r="I100" i="2"/>
  <c r="I110" i="2"/>
  <c r="I125" i="2"/>
  <c r="I138" i="2"/>
  <c r="I140" i="2"/>
  <c r="G150" i="2"/>
  <c r="G120" i="2"/>
  <c r="I120" i="2" s="1"/>
  <c r="G93" i="2"/>
  <c r="I95" i="2"/>
  <c r="I97" i="2"/>
  <c r="I99" i="2"/>
  <c r="I105" i="2"/>
  <c r="I115" i="2"/>
  <c r="I124" i="2"/>
  <c r="I130" i="2"/>
  <c r="G94" i="2"/>
  <c r="G90" i="2" s="1"/>
  <c r="I145" i="2"/>
  <c r="I154" i="2"/>
  <c r="I160" i="2"/>
  <c r="I123" i="2"/>
  <c r="I139" i="2"/>
  <c r="H93" i="2"/>
  <c r="H135" i="2"/>
  <c r="I135" i="2" l="1"/>
  <c r="I150" i="2"/>
  <c r="I93" i="2"/>
  <c r="I94" i="2"/>
  <c r="H90" i="2"/>
  <c r="I90" i="2" s="1"/>
  <c r="I89" i="2" l="1"/>
  <c r="I87" i="2"/>
  <c r="H85" i="2"/>
  <c r="G85" i="2"/>
  <c r="G80" i="2" s="1"/>
  <c r="H84" i="2"/>
  <c r="G84" i="2"/>
  <c r="H83" i="2"/>
  <c r="G83" i="2"/>
  <c r="H82" i="2"/>
  <c r="G82" i="2"/>
  <c r="H81" i="2"/>
  <c r="G81" i="2"/>
  <c r="H80" i="2"/>
  <c r="H75" i="2"/>
  <c r="G75" i="2"/>
  <c r="H74" i="2"/>
  <c r="G74" i="2"/>
  <c r="H73" i="2"/>
  <c r="G73" i="2"/>
  <c r="H72" i="2"/>
  <c r="G72" i="2"/>
  <c r="H71" i="2"/>
  <c r="G71" i="2"/>
  <c r="H70" i="2"/>
  <c r="G70" i="2"/>
  <c r="G68" i="2" l="1"/>
  <c r="H66" i="2"/>
  <c r="G69" i="2"/>
  <c r="I80" i="2"/>
  <c r="H67" i="2"/>
  <c r="I84" i="2"/>
  <c r="H65" i="2"/>
  <c r="H68" i="2"/>
  <c r="H69" i="2"/>
  <c r="I69" i="2" s="1"/>
  <c r="G66" i="2"/>
  <c r="G67" i="2"/>
  <c r="I67" i="2" s="1"/>
  <c r="G65" i="2"/>
  <c r="I82" i="2"/>
  <c r="I85" i="2"/>
  <c r="I65" i="2" l="1"/>
  <c r="I64" i="2"/>
  <c r="H60" i="2"/>
  <c r="G60" i="2"/>
  <c r="H59" i="2"/>
  <c r="G59" i="2"/>
  <c r="H58" i="2"/>
  <c r="G58" i="2"/>
  <c r="H57" i="2"/>
  <c r="G57" i="2"/>
  <c r="H56" i="2"/>
  <c r="G56" i="2"/>
  <c r="H55" i="2"/>
  <c r="G55" i="2"/>
  <c r="H54" i="2"/>
  <c r="G54" i="2"/>
  <c r="H53" i="2"/>
  <c r="G53" i="2"/>
  <c r="H52" i="2"/>
  <c r="G52" i="2"/>
  <c r="H51" i="2"/>
  <c r="G51" i="2"/>
  <c r="H50" i="2"/>
  <c r="G50" i="2"/>
  <c r="I54" i="2" l="1"/>
  <c r="I59" i="2"/>
  <c r="I50" i="2"/>
  <c r="I55" i="2"/>
  <c r="I60" i="2"/>
  <c r="I49" i="2" l="1"/>
  <c r="H45" i="2"/>
  <c r="G45" i="2"/>
  <c r="H44" i="2"/>
  <c r="G44" i="2"/>
  <c r="H43" i="2"/>
  <c r="G43" i="2"/>
  <c r="H42" i="2"/>
  <c r="G42" i="2"/>
  <c r="H41" i="2"/>
  <c r="G41" i="2"/>
  <c r="H40" i="2"/>
  <c r="G40" i="2"/>
  <c r="I39" i="2"/>
  <c r="H35" i="2"/>
  <c r="G35" i="2"/>
  <c r="I34" i="2"/>
  <c r="H30" i="2"/>
  <c r="G30" i="2"/>
  <c r="I29" i="2"/>
  <c r="H25" i="2"/>
  <c r="G25" i="2"/>
  <c r="I24" i="2"/>
  <c r="H20" i="2"/>
  <c r="G20" i="2"/>
  <c r="H19" i="2"/>
  <c r="G19" i="2"/>
  <c r="G14" i="2" s="1"/>
  <c r="H18" i="2"/>
  <c r="H13" i="2" s="1"/>
  <c r="G18" i="2"/>
  <c r="G13" i="2" s="1"/>
  <c r="H17" i="2"/>
  <c r="H12" i="2" s="1"/>
  <c r="G17" i="2"/>
  <c r="G12" i="2" s="1"/>
  <c r="H16" i="2"/>
  <c r="H11" i="2" s="1"/>
  <c r="G16" i="2"/>
  <c r="G11" i="2" s="1"/>
  <c r="H15" i="2" l="1"/>
  <c r="H10" i="2" s="1"/>
  <c r="I19" i="2"/>
  <c r="I25" i="2"/>
  <c r="I35" i="2"/>
  <c r="I44" i="2"/>
  <c r="H14" i="2"/>
  <c r="I14" i="2" s="1"/>
  <c r="G15" i="2"/>
  <c r="I20" i="2"/>
  <c r="I30" i="2"/>
  <c r="I40" i="2"/>
  <c r="I45" i="2"/>
  <c r="I15" i="2" l="1"/>
  <c r="G10" i="2"/>
  <c r="I10" i="2" s="1"/>
</calcChain>
</file>

<file path=xl/sharedStrings.xml><?xml version="1.0" encoding="utf-8"?>
<sst xmlns="http://schemas.openxmlformats.org/spreadsheetml/2006/main" count="1806" uniqueCount="276">
  <si>
    <t>N п/п</t>
  </si>
  <si>
    <t>Наименование муниципальной программы, подпрограммы, основного мероприятия, мероприятия</t>
  </si>
  <si>
    <t>Ответственный исполнитель, соучастники</t>
  </si>
  <si>
    <t>Плановый/фактический срок исполнения мероприятия</t>
  </si>
  <si>
    <t>Источник финансирования</t>
  </si>
  <si>
    <t>План</t>
  </si>
  <si>
    <t>Факт</t>
  </si>
  <si>
    <t>Итого</t>
  </si>
  <si>
    <t xml:space="preserve">Средства федерального бюджета </t>
  </si>
  <si>
    <t xml:space="preserve">Средства бюджета Иркутской области </t>
  </si>
  <si>
    <t xml:space="preserve">Внебюджетные источники </t>
  </si>
  <si>
    <t>Средства бюджета МО «Нукутский район»</t>
  </si>
  <si>
    <t>Сведения об исполнении бюджетных инвестиций в объекты капитального строительства муниципальной собственности</t>
  </si>
  <si>
    <t>Наименование объекта</t>
  </si>
  <si>
    <t>Год начала строительства</t>
  </si>
  <si>
    <t>Плановый год ввода в эксплуатацию</t>
  </si>
  <si>
    <t>Реквизиты ПСД (плановый срок утверждения ПСД)</t>
  </si>
  <si>
    <t>Реквизиты государственной экспертизы (плановый срок получения)</t>
  </si>
  <si>
    <t>Вид работ (строительство, реконструкция, кап. ремонт, тех. перевооружение)</t>
  </si>
  <si>
    <t>Сметная стоимость, тыс. руб.</t>
  </si>
  <si>
    <t>Источники финансирования</t>
  </si>
  <si>
    <t>Объемы финансирования, тыс. руб.</t>
  </si>
  <si>
    <t>предусмотрено</t>
  </si>
  <si>
    <t>исполнено</t>
  </si>
  <si>
    <t xml:space="preserve">Средства бюджета МО «Нукутский район» </t>
  </si>
  <si>
    <r>
      <t>Процент исполнения (</t>
    </r>
    <r>
      <rPr>
        <sz val="10"/>
        <rFont val="Times New Roman"/>
        <family val="1"/>
        <charset val="204"/>
      </rPr>
      <t>гр. 8</t>
    </r>
    <r>
      <rPr>
        <sz val="10"/>
        <color theme="1"/>
        <rFont val="Times New Roman"/>
        <family val="1"/>
        <charset val="204"/>
      </rPr>
      <t xml:space="preserve"> / </t>
    </r>
    <r>
      <rPr>
        <sz val="10"/>
        <rFont val="Times New Roman"/>
        <family val="1"/>
        <charset val="204"/>
      </rPr>
      <t>гр. 7</t>
    </r>
    <r>
      <rPr>
        <sz val="10"/>
        <color theme="1"/>
        <rFont val="Times New Roman"/>
        <family val="1"/>
        <charset val="204"/>
      </rPr>
      <t xml:space="preserve"> x 100), %</t>
    </r>
  </si>
  <si>
    <t>1.1</t>
  </si>
  <si>
    <t>Таблица 2</t>
  </si>
  <si>
    <t>-</t>
  </si>
  <si>
    <t>О ХОДЕ РЕАЛИЗАЦИИ МУНИЦИПАЛЬНЫХ ПРОГРАММ</t>
  </si>
  <si>
    <t>СВОДНЫЙ ОПЕРАТИВНЫЙ ДОКЛАД</t>
  </si>
  <si>
    <t>Подпрограмма 1 «Малое и среднее предпринимательство»</t>
  </si>
  <si>
    <t>Организация и проведение конференций, форумов, круглых столов по вопросам ведения предпринимательской деятельности</t>
  </si>
  <si>
    <t>1.2</t>
  </si>
  <si>
    <t>Финансовая поддержка начинающих СМСП - гранты начинающим на создание собственного бизнеса</t>
  </si>
  <si>
    <t>1.3</t>
  </si>
  <si>
    <t>Развитие МКК «Фонд поддержки МСП МО «Нукутский район»</t>
  </si>
  <si>
    <t>Подпрограмма 2 «Потребительский рынок»</t>
  </si>
  <si>
    <t>2.1</t>
  </si>
  <si>
    <t>Организация и проведение обучающих семинаров, конференций, круглых столов в сфере потребительского рынка</t>
  </si>
  <si>
    <t>2.2</t>
  </si>
  <si>
    <t>Проведение конкурсов среди организаций торговли, общественного питания, бытового обслуживания</t>
  </si>
  <si>
    <t>2.3</t>
  </si>
  <si>
    <t>Организация и проведение ярмарочных мероприятий</t>
  </si>
  <si>
    <t>2.4</t>
  </si>
  <si>
    <t>Предоставление субсидий хозяйствующим субъектам на финансовое обеспечение (возмещение) затрат (части затрат), связанных с организацией торговли в населённых пунктах, где отсутствуют торговые объекты</t>
  </si>
  <si>
    <t>Подпрограмма 3 «Внутренний и въездной туризм»</t>
  </si>
  <si>
    <t>3.1</t>
  </si>
  <si>
    <t>Разработка фирменного стиля  и изготовление  сувенирной продукции</t>
  </si>
  <si>
    <t>3.2</t>
  </si>
  <si>
    <t>Изготовление и установка объектов туристской навигации, туристических достопримечательностей</t>
  </si>
  <si>
    <t>Подпрограмма 4 «Охрана труда»</t>
  </si>
  <si>
    <t>4.1</t>
  </si>
  <si>
    <t>Организация и проведение конкурсов по охране труда</t>
  </si>
  <si>
    <t>4.2</t>
  </si>
  <si>
    <t>Организация и проведение тематических семинаров, выставок, круглых столов по вопросам охраны труда</t>
  </si>
  <si>
    <t>Изготовление раздаточных информационных материалов для специалистов по охране труда</t>
  </si>
  <si>
    <t>Формирование библиотечного фонда литературы, периодических изданий по охране труда</t>
  </si>
  <si>
    <t>Осуществление отдельных областных государственных полномочий в сфере труда</t>
  </si>
  <si>
    <t>Подпрограмма 5 «Социально ориентированные некоммерческие организации»</t>
  </si>
  <si>
    <t>5.1</t>
  </si>
  <si>
    <t>Предоставление субсидий СОНКО</t>
  </si>
  <si>
    <t>Основное мероприятие 1.1</t>
  </si>
  <si>
    <t>Строительство (приобретение) жилья, предоставляемого молодым семьям и молодым специалистам по договору найма жилого помещения</t>
  </si>
  <si>
    <t>Отдел сельского хозяйства</t>
  </si>
  <si>
    <t>Проведение конкурса на выявление лучшего участника районной сельскохозяйственной ярмарки</t>
  </si>
  <si>
    <t>2.5</t>
  </si>
  <si>
    <t>Проведение районного конкурса профессионального мастерства на звание «Лучший пахарь»</t>
  </si>
  <si>
    <t>Проведение районного трудового соревнования среди работников АПК по итогам года</t>
  </si>
  <si>
    <t>Проведение районного конкурса «Лучший по профессии среди операторов машинного доения коров»</t>
  </si>
  <si>
    <t>Подпрограмма 1 «Библиотечное дело»</t>
  </si>
  <si>
    <t>1.4</t>
  </si>
  <si>
    <t>Подпрограмма 2 «Народная культура и досуг»</t>
  </si>
  <si>
    <t>Муниципальная программа «Экономическое развитие» на 2019 - 2023 годы</t>
  </si>
  <si>
    <t>Организация деятельности муниципальных библиотек</t>
  </si>
  <si>
    <t>Развитие библиотечно-информационного обслуживания населения</t>
  </si>
  <si>
    <t>Укрепление материально-технической базы муниципальных библиотек</t>
  </si>
  <si>
    <t>Комплектование книжных фондов муниципальных библиотек</t>
  </si>
  <si>
    <t>МКУ «Центр развития культуры Нукутского района»</t>
  </si>
  <si>
    <t>МКУ «Центр развития культуры Нукутского района»
МБУК МЦБ</t>
  </si>
  <si>
    <t>2</t>
  </si>
  <si>
    <t>Организация деятельности муниципальных учреждений культуры</t>
  </si>
  <si>
    <t>Укрепление материально-технической базы муниципальных учреждений культуры</t>
  </si>
  <si>
    <t>МКУ «Центр развития культуры Нукутского района»
МБУК МДК</t>
  </si>
  <si>
    <t>Подпрограмма 3 «Дополнительное образование в сфере культуры»</t>
  </si>
  <si>
    <t>3</t>
  </si>
  <si>
    <t>Организация деятельности муниципальных учреждений дополнительного образования в сфере культуры</t>
  </si>
  <si>
    <t>Укрепление материально-технической базы муниципальных учреждений дополнительного образования в сфере культуры</t>
  </si>
  <si>
    <t>4</t>
  </si>
  <si>
    <t>Оказание муниципальных услуг в сфере культуры</t>
  </si>
  <si>
    <t>Подпрограмма 1 «Защита окружающей среды»</t>
  </si>
  <si>
    <t>Организация экологического воспитания и формирования экологической культуры в области обращения с твердыми коммунальными отходами</t>
  </si>
  <si>
    <t>Отдел по архитектуре, строительству и ЖКХ</t>
  </si>
  <si>
    <t>Муниципальная программа «Дорожное хозяйство» на 2019 - 2023 годы</t>
  </si>
  <si>
    <t>Подпрограмма 1 «Автомобильные дороги»</t>
  </si>
  <si>
    <t>Подпрограмма 1 «Энергосбережение и повышение энергетической эффективности»</t>
  </si>
  <si>
    <t>Подпрограмма 2  «Модернизация объектов коммунальной инфраструктуры»</t>
  </si>
  <si>
    <t>2.1.</t>
  </si>
  <si>
    <t>Муниципальная программа «Коммунальная инфраструктура объектов социальной сферы» на 2019 - 2023 годы</t>
  </si>
  <si>
    <t>Утепление зданий социальной сферы (замена окон, дверей, утепление фасадов и т. д.)</t>
  </si>
  <si>
    <t>Строительство, капитальный ремонт объектов теплоснабжения учреждений социальной сферы</t>
  </si>
  <si>
    <t>1.5</t>
  </si>
  <si>
    <t>Подпрограмма 1 «Управление муниципальными финансами»</t>
  </si>
  <si>
    <t>Формирование резервного фонда</t>
  </si>
  <si>
    <t>МКУ «Финансовое управление Администрации МО «Нукутский район»</t>
  </si>
  <si>
    <t>Обслуживание муниципального долга</t>
  </si>
  <si>
    <t>Подпрограмма 2 «Обеспечение реализации муниципальной программы»</t>
  </si>
  <si>
    <t>Обеспечение деятельности Финансового управления</t>
  </si>
  <si>
    <t>Развитие информационной системы управления муниципальными финансами</t>
  </si>
  <si>
    <t>Муниципальная программа «Безопасность» на 2019 - 2023 годы</t>
  </si>
  <si>
    <t>Обеспечение защиты населения и территории района от чрезвычайных ситуаций</t>
  </si>
  <si>
    <t>Модернизация и обслуживание системы оповещения населения об угрозе или возникновении чрезвычайных ситуаций</t>
  </si>
  <si>
    <t>Муниципальная программа «Социальная поддержка населения» на 2019 - 2023 годы</t>
  </si>
  <si>
    <t>Подпрограмма 1 «Предоставление мер социальной поддержки отдельным категориям граждан»</t>
  </si>
  <si>
    <t>Выплата пенсии за выслугу лет гражданам, замещавшим должности муниципальной службы</t>
  </si>
  <si>
    <t>Оказание адресной материальной помощи отдельным категориям граждан</t>
  </si>
  <si>
    <t>Выплата единовременного денежного поощрения за звание «Почётный гражданин Нукутского района»</t>
  </si>
  <si>
    <t>Содержание и обеспечение деятельности муниципальных служащих, осуществляющих областные государственные полномочия по предоставлению гражданам субсидий на оплату жилых помещений и коммунальных услуг</t>
  </si>
  <si>
    <t>Предоставление гражданам субсидий на оплату жилых помещений и коммунальных услуг</t>
  </si>
  <si>
    <t>Организация отдыха и оздоровления детей</t>
  </si>
  <si>
    <t>Укрепление материально-технической базы МБУ ДОЛ «Детский лагерь «Берёзка»</t>
  </si>
  <si>
    <t>Проведение физкультурных и спортивных мероприятий для пенсионеров</t>
  </si>
  <si>
    <t>Поздравление долгожителей МО «Нукутский район»</t>
  </si>
  <si>
    <t>Подпрограмма 2 «Материально-техническое и кадровое обеспечение органов местного самоуправления»</t>
  </si>
  <si>
    <t>Повышение квалификации и профессиональная переподготовка муниципальных служащих</t>
  </si>
  <si>
    <t>Подпрограмма 3 «Информационное освещение деятельности органов местного самоуправления»</t>
  </si>
  <si>
    <t>Муниципальная программа «Местное самоуправление» на 2019 - 2023 годы</t>
  </si>
  <si>
    <t>Подпрограмма 1 «Обеспечение деятельности органов местного самоуправления»</t>
  </si>
  <si>
    <t>Обеспечение деятельности мэра муниципального образования «Нукутский район»</t>
  </si>
  <si>
    <t>Обеспечение деятельности Администрации муниципального образования «Нукутский район»</t>
  </si>
  <si>
    <t>Осуществление отдельных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</si>
  <si>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</si>
  <si>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Управляющий делами</t>
  </si>
  <si>
    <t>Создание единой локальной вычислительной сети передачи данных</t>
  </si>
  <si>
    <t>Создание системы электронного документооборота</t>
  </si>
  <si>
    <t>Модернизация парка офисной техники и приобретение лицензионного програмнного обеспечения общего назначения</t>
  </si>
  <si>
    <t>Обеспечение деятельности МБУ «Газета «Свет Октября»</t>
  </si>
  <si>
    <t>Муниципальная программа «Физическая культура и спорт» на 2019 - 2023 годы</t>
  </si>
  <si>
    <t>Подпрограмма 1 «Физическая культура и формирование здорового образа жизни»</t>
  </si>
  <si>
    <t>Проведение физкультурно-массовых и спортивных мероприятий</t>
  </si>
  <si>
    <t>Отдел по молодежной политике и спорту</t>
  </si>
  <si>
    <t>Поддержка одаренных спортсменов</t>
  </si>
  <si>
    <t>Н.А. Платонова</t>
  </si>
  <si>
    <t>Строительство школы на 154 учащихся в с.Целинный Нукутского района Иркутской области</t>
  </si>
  <si>
    <t>№ 338 от 04.09.2017 года</t>
  </si>
  <si>
    <t>№ 38-1-1-3-0074-16 от 03.10.2016 года, № 38-1-6-0286-17 от 31.08.2017 года</t>
  </si>
  <si>
    <t>строительство</t>
  </si>
  <si>
    <t>Таблица 3</t>
  </si>
  <si>
    <t>в 1 полугодии 2020 года</t>
  </si>
  <si>
    <t>Объем финансирования, предусмотренный на 2020 год, тыс. руб.</t>
  </si>
  <si>
    <t>Исполнено за 1 полугодие 2020 года, тыс. руб.</t>
  </si>
  <si>
    <t>Подпрограмма 1 «Защита населения и территории района от чрезвычайных ситуаций»</t>
  </si>
  <si>
    <t xml:space="preserve">Главный специалист по ГО и ЧС </t>
  </si>
  <si>
    <t>2020</t>
  </si>
  <si>
    <t xml:space="preserve">Организация мероприятий по повышению уровня подготовки специалистов, руководящего состава и населения к действиям при возникновении чрезвычайных ситуаций </t>
  </si>
  <si>
    <t>Информирование населения в области пожарной безопасности и защиты от чрезвычайных ситуаций</t>
  </si>
  <si>
    <t>Подпрограмма 2 «Обеспечение деятельности МКУ «ЕДДС МО Нукутский район»</t>
  </si>
  <si>
    <t>Оснащение ЕДДС, создание, развитие и организация эксплуатации системы обеспечения вызова экстренных оперативных служб по единному номеру «112»</t>
  </si>
  <si>
    <t>МКУ «ЕДДС МО Нукутский район»</t>
  </si>
  <si>
    <t>Содержание и ремонт автомобильной дороги общего пользования местного значения «Подъезд к д. Зунгар»</t>
  </si>
  <si>
    <t>Отдел по архитектуре, строительству  и ЖКХ</t>
  </si>
  <si>
    <t>МКУ «Центр развития культуры Нукутского района»
МБУК ДО ДШИ</t>
  </si>
  <si>
    <t>Подпрограмма 4 «Реализация единой политики в сфере культуры»</t>
  </si>
  <si>
    <t>Обеспечение деятельбности МКУ «Центр развития культуры Нукутского района»</t>
  </si>
  <si>
    <t>Муниципальная программа «Культура» на 2019 - 2023 годы</t>
  </si>
  <si>
    <t>Архивный сектор</t>
  </si>
  <si>
    <t>МКУ «КУМИ МО «Нукутский район»</t>
  </si>
  <si>
    <t>Сектор информационного обеспечения</t>
  </si>
  <si>
    <t>Отдел по кадрам</t>
  </si>
  <si>
    <t>МБУ «Газета «Свет Октября»</t>
  </si>
  <si>
    <t>Сбор, транспортирование и утилизация (захоронение) твёрдых коммунальных отходов в МО «Новонукутское»</t>
  </si>
  <si>
    <t>Муниципальная программа «Окружающая среда» на 2019 - 2023 годы</t>
  </si>
  <si>
    <t>Подпрограмма 1 «Устойчивое развитие сельских территорий»</t>
  </si>
  <si>
    <t>Строительсто МФУК в п. Новонукутский на 250 мест</t>
  </si>
  <si>
    <t>Строительство средней общеобразовательной школы на 250 учащихся в п. Новонукутский</t>
  </si>
  <si>
    <t>Капитальный ремонт здания школы в с. Хареты</t>
  </si>
  <si>
    <t>Капитальный ремонт ДОУ по адресу: Иркутская область, Нукутский район, с. Новоленино, ул. Советская, 16</t>
  </si>
  <si>
    <t>Подпрограмма 2 «Мероприятия для реализации муниципальной программы»</t>
  </si>
  <si>
    <t>Осуществление отдельных государственных полномочий в сфере обращения с безнадзорными собаками и кошками</t>
  </si>
  <si>
    <t>Муниципальная программа «Сельское хозяйство» на 2019 - 2023 годы</t>
  </si>
  <si>
    <t xml:space="preserve">Отдел финансового обеспечения </t>
  </si>
  <si>
    <t xml:space="preserve">Сектор по вопросам семьи и детства и защите их прав </t>
  </si>
  <si>
    <t>Выплата подъёмного пособия молодым специалистам, окончившим государственное образовательное учреждение высшего или среднего профессионального образования (медицинское) и поступившим на работу в ОГБУЗ «Нукутская РБ» и вновь прибывшим специалистам</t>
  </si>
  <si>
    <t>Сектор по вопросам семьи и детства и защите их прав 
ОГБУЗ «Нукутская РБ»</t>
  </si>
  <si>
    <t>Выплата стипендиального обеспечения в период обучения в ординатуре и интернатуре</t>
  </si>
  <si>
    <t>Подпрограмма 2 «Реализация полномочий, переданных из бюджета Иркутской области»</t>
  </si>
  <si>
    <t xml:space="preserve">Отдел по архитектуре, строительству и ЖКХ </t>
  </si>
  <si>
    <t>Осуществление отдельных областных государственных полномочий по предоставлению мер социальной  поддержки многодетным и малоимущим семьям (льготное питание)</t>
  </si>
  <si>
    <t xml:space="preserve">Отдел образования </t>
  </si>
  <si>
    <t>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</si>
  <si>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Подпрограмма 3. «Развитие системы отдыха и оздоровления детей»</t>
  </si>
  <si>
    <t>Подпрограмма 4. «Старшее поколение»</t>
  </si>
  <si>
    <t>Предоставление сельским поселениям дотации на выравнивание бюджетной обеспеченности  поселений</t>
  </si>
  <si>
    <t>Муниципальная программа «Муниципальные финансы» на 2019 - 2023 годы</t>
  </si>
  <si>
    <t>Приобретение спортивного инвентаря</t>
  </si>
  <si>
    <t>Управление экономического развития и труда Администрации муниципального образования «Нукутский район»</t>
  </si>
  <si>
    <t>3.3</t>
  </si>
  <si>
    <t>Проведение районного конкурса по разработке эскизного проекта стеллы Нукутского района</t>
  </si>
  <si>
    <t>4.1.1</t>
  </si>
  <si>
    <t>4.2.1</t>
  </si>
  <si>
    <t>4.3.1</t>
  </si>
  <si>
    <t>4.4.1</t>
  </si>
  <si>
    <t>4.5.1</t>
  </si>
  <si>
    <t>Подпрограмма 6 «Территориальное планирование»</t>
  </si>
  <si>
    <t>6.1</t>
  </si>
  <si>
    <t>Внесение изменений в Схему территориального планирования муниципального образования «Нукутский район»</t>
  </si>
  <si>
    <t>Подпрограмма 1 «Дошкольное, общее и дополнительное образование»</t>
  </si>
  <si>
    <t>Обеспечение деятельности детских дошкольных учреждений</t>
  </si>
  <si>
    <t>Обеспечение деятельности общеобразовательных учреждений</t>
  </si>
  <si>
    <t>Обеспечение деятельности учреждений дополнительного образования</t>
  </si>
  <si>
    <t>Сохранение и дальнейшее развитие бурятского языка</t>
  </si>
  <si>
    <t>Повышение безопасности дорожного движения</t>
  </si>
  <si>
    <t>1.6</t>
  </si>
  <si>
    <t>Капитальные ремонты в образовательных организациях, в том числе:</t>
  </si>
  <si>
    <t>1.7</t>
  </si>
  <si>
    <t>Региональный проект «Успех каждого ребенка»</t>
  </si>
  <si>
    <t xml:space="preserve">Проектно-сметная документация </t>
  </si>
  <si>
    <t>1.8</t>
  </si>
  <si>
    <t>Строительство средней общеобразовательной школы на 154 места в п. Целинный Нукутского района Иркутской области</t>
  </si>
  <si>
    <t>1.9</t>
  </si>
  <si>
    <t>Обеспечение противопожарных мероприятий</t>
  </si>
  <si>
    <t>1.10</t>
  </si>
  <si>
    <t>Безопасность школьных перевозок</t>
  </si>
  <si>
    <t>1.11</t>
  </si>
  <si>
    <t>Содействие занятости несовершеннолетних граждан</t>
  </si>
  <si>
    <t>1.12</t>
  </si>
  <si>
    <t>Укрепление материально-технической базы в образовательных организациях, в том числе:</t>
  </si>
  <si>
    <t xml:space="preserve">Приобретение средств обучения (вычислительной техники) для малокомплектных образовательных организаций, осущетсвляющих образовательную деятельность по образовательным программмамосновного общего и (или) среднего общего образования, расположенных в сельской метсности </t>
  </si>
  <si>
    <t>Приобретение средств обучения и воспитания (мебели для занятий в учебных классах), необходимых для оснащения муниципальных общеобразовательных организаций в Иркутской оболасти</t>
  </si>
  <si>
    <t>1.13</t>
  </si>
  <si>
    <t>Реализация муниципальных проектов</t>
  </si>
  <si>
    <t>1.14</t>
  </si>
  <si>
    <t>Обеспечение бесплатным двухразовым питанием обучающихся с ОВЗ</t>
  </si>
  <si>
    <t>1.15</t>
  </si>
  <si>
    <t>Антитеррористическая защищённость объектов образования</t>
  </si>
  <si>
    <t>1.16</t>
  </si>
  <si>
    <t>Благоустройство зданий муниципальных общеобразовательных организаций в целях соблюдения требований к воздушно-тепловому режиму, водоснабжению и канализации</t>
  </si>
  <si>
    <t>1.17</t>
  </si>
  <si>
    <t>Дополнительное финансовое обеспечение мероприятий по организации питания обучающихся в муниципальных общеобразовательных организациях Иркутской области</t>
  </si>
  <si>
    <t>Подпрограмма 2
«Обеспечение реализации муниципальной программы и прочие мероприятия в области образования»</t>
  </si>
  <si>
    <t>Обеспечение деятельности детского лагеря «Березка»</t>
  </si>
  <si>
    <t>Обеспечение деятельности учебно-методического кабинета, централизованной бухгалтерии, группы хозяйственного обслуживания, логопедических пунктов</t>
  </si>
  <si>
    <t>Повышение квалификации руководящего состава и методистов</t>
  </si>
  <si>
    <t>Организация методической поддержки эффективных и значимых инновационных проектов</t>
  </si>
  <si>
    <t>Организация и проведение олимпиад, конкурсов, научно-практических конференций, фестивалей в сфере образования</t>
  </si>
  <si>
    <t>Муниципальная программа  «Образование» на 2019 - 2023 годы</t>
  </si>
  <si>
    <t>Отдел образования
Отдел по архитектуре, строительству и ЖКХ</t>
  </si>
  <si>
    <t>Отдел образования</t>
  </si>
  <si>
    <t>Подпрограмма 1 «Комплексные меры профилактики злоупотребления наркотическими средставами и психотропными веществами»</t>
  </si>
  <si>
    <t>Организация  и проведение комплекса мероприятий по профилактике социально-негативных явлений среди несовершеннолетних и молодежи</t>
  </si>
  <si>
    <t>Уничтожение дикорастущей конопли на территории Нукутского района</t>
  </si>
  <si>
    <t>Организация  и проведение профилактических мероприятий среди уголовно осужденной молодежи</t>
  </si>
  <si>
    <t>Организация  и проведение круглых столов среди несоврешеннолетних и молодежи</t>
  </si>
  <si>
    <t>Организация  и проведение профилактических бесед среди  работающего населения</t>
  </si>
  <si>
    <t>Организация  и проведение лекций среди людей призывников</t>
  </si>
  <si>
    <t>Подпрограмма 2 «Военно-патриотическое воспитание молодежи»</t>
  </si>
  <si>
    <t>Патриотическое воспитание граждан и допризывная подготовка молодежи</t>
  </si>
  <si>
    <t>Подпрограмма 3 «Профилактика правонарушений»</t>
  </si>
  <si>
    <t>Проведение мероприятий, рейдов, направленных на профилактику правонарушений и социально-негативных явлений</t>
  </si>
  <si>
    <t>Проведение акции «Собери ребёнка в школу»</t>
  </si>
  <si>
    <t>Проведение акции «Полицейский дед мороз»</t>
  </si>
  <si>
    <t>3.4</t>
  </si>
  <si>
    <t>Изготовление профилактического агитационного материала</t>
  </si>
  <si>
    <t>3.5</t>
  </si>
  <si>
    <t>Улучшение материально-технической базы участковых уполномоченных</t>
  </si>
  <si>
    <t>Подпрограмма 4 «Молодым семьям - доступное жилье»</t>
  </si>
  <si>
    <t>Улучшение жильщных условий молодым семьям</t>
  </si>
  <si>
    <t>Подпрограмма 5 «Профилактика ВИЧ - инфекции»</t>
  </si>
  <si>
    <t>Проведение спортивных мероприятий, акций, направленных на предупреждение распространения ВИЧ-инфекции</t>
  </si>
  <si>
    <t>5.2</t>
  </si>
  <si>
    <t>Изготовление листовок, баннеров, направленных на предупреждение распространения ВИЧ-инфекции</t>
  </si>
  <si>
    <t>Муниципальная программа «Молодежная политика» на 2019 - 2023 годы</t>
  </si>
  <si>
    <t>Многофункциональное учреждение культуры в п. Новонукутский на 250 мест</t>
  </si>
  <si>
    <t>№ 629 от 05.11.2018 года</t>
  </si>
  <si>
    <t>№ 38-1-1-3-002439-2018 от 10.10.2018 года</t>
  </si>
  <si>
    <t>Заместитель мэра - начальник управления экономического развития и труда 
Администрации МО «Нукутский район»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</si>
</sst>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2" x14ac:knownFonts="1">
    <font>
      <sz val="11"/>
      <color theme="1"/>
      <name val="Calibri"/>
      <family val="2"/>
      <charset val="204"/>
      <scheme val="minor"/>
    </font>
    <font>
      <sz val="13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3"/>
      <color indexed="8"/>
      <name val="Arial"/>
      <family val="2"/>
      <charset val="204"/>
    </font>
    <font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216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Fill="1"/>
    <xf numFmtId="0" fontId="2" fillId="0" borderId="0" xfId="0" applyFont="1" applyFill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/>
    </xf>
    <xf numFmtId="0" fontId="0" fillId="0" borderId="0" xfId="0" applyFont="1" applyFill="1"/>
    <xf numFmtId="164" fontId="2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/>
    </xf>
    <xf numFmtId="164" fontId="6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/>
    <xf numFmtId="0" fontId="7" fillId="0" borderId="0" xfId="0" applyFont="1"/>
    <xf numFmtId="0" fontId="5" fillId="2" borderId="1" xfId="0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165" fontId="9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165" fontId="6" fillId="2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64" fontId="5" fillId="2" borderId="1" xfId="1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Alignment="1">
      <alignment horizontal="center" vertical="center"/>
    </xf>
    <xf numFmtId="0" fontId="2" fillId="0" borderId="3" xfId="0" applyFont="1" applyFill="1" applyBorder="1" applyAlignment="1">
      <alignment horizontal="justify" vertical="center" wrapText="1"/>
    </xf>
    <xf numFmtId="0" fontId="2" fillId="0" borderId="4" xfId="0" applyFont="1" applyFill="1" applyBorder="1" applyAlignment="1">
      <alignment horizontal="justify" vertical="center" wrapText="1"/>
    </xf>
    <xf numFmtId="0" fontId="2" fillId="0" borderId="5" xfId="0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justify" vertical="center" wrapText="1"/>
    </xf>
    <xf numFmtId="49" fontId="2" fillId="0" borderId="4" xfId="0" applyNumberFormat="1" applyFont="1" applyFill="1" applyBorder="1" applyAlignment="1">
      <alignment horizontal="justify" vertical="center" wrapText="1"/>
    </xf>
    <xf numFmtId="49" fontId="2" fillId="0" borderId="5" xfId="0" applyNumberFormat="1" applyFont="1" applyFill="1" applyBorder="1" applyAlignment="1">
      <alignment horizontal="justify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justify" vertical="center" wrapText="1"/>
    </xf>
    <xf numFmtId="0" fontId="2" fillId="0" borderId="4" xfId="0" applyNumberFormat="1" applyFont="1" applyFill="1" applyBorder="1" applyAlignment="1">
      <alignment horizontal="justify" vertical="center" wrapText="1"/>
    </xf>
    <xf numFmtId="0" fontId="2" fillId="0" borderId="5" xfId="0" applyNumberFormat="1" applyFont="1" applyFill="1" applyBorder="1" applyAlignment="1">
      <alignment horizontal="justify" vertical="center" wrapText="1"/>
    </xf>
    <xf numFmtId="49" fontId="2" fillId="0" borderId="6" xfId="0" applyNumberFormat="1" applyFont="1" applyFill="1" applyBorder="1" applyAlignment="1">
      <alignment horizontal="justify" vertical="center" wrapText="1"/>
    </xf>
    <xf numFmtId="49" fontId="2" fillId="0" borderId="7" xfId="0" applyNumberFormat="1" applyFont="1" applyFill="1" applyBorder="1" applyAlignment="1">
      <alignment horizontal="justify" vertical="center" wrapText="1"/>
    </xf>
    <xf numFmtId="49" fontId="2" fillId="0" borderId="8" xfId="0" applyNumberFormat="1" applyFont="1" applyFill="1" applyBorder="1" applyAlignment="1">
      <alignment horizontal="justify" vertical="center" wrapText="1"/>
    </xf>
    <xf numFmtId="49" fontId="2" fillId="0" borderId="9" xfId="0" applyNumberFormat="1" applyFont="1" applyFill="1" applyBorder="1" applyAlignment="1">
      <alignment horizontal="justify" vertical="center" wrapText="1"/>
    </xf>
    <xf numFmtId="49" fontId="2" fillId="0" borderId="0" xfId="0" applyNumberFormat="1" applyFont="1" applyFill="1" applyBorder="1" applyAlignment="1">
      <alignment horizontal="justify" vertical="center" wrapText="1"/>
    </xf>
    <xf numFmtId="49" fontId="2" fillId="0" borderId="10" xfId="0" applyNumberFormat="1" applyFont="1" applyFill="1" applyBorder="1" applyAlignment="1">
      <alignment horizontal="justify" vertical="center" wrapText="1"/>
    </xf>
    <xf numFmtId="49" fontId="2" fillId="0" borderId="11" xfId="0" applyNumberFormat="1" applyFont="1" applyFill="1" applyBorder="1" applyAlignment="1">
      <alignment horizontal="justify" vertical="center" wrapText="1"/>
    </xf>
    <xf numFmtId="49" fontId="2" fillId="0" borderId="12" xfId="0" applyNumberFormat="1" applyFont="1" applyFill="1" applyBorder="1" applyAlignment="1">
      <alignment horizontal="justify" vertical="center" wrapText="1"/>
    </xf>
    <xf numFmtId="49" fontId="2" fillId="0" borderId="13" xfId="0" applyNumberFormat="1" applyFont="1" applyFill="1" applyBorder="1" applyAlignment="1">
      <alignment horizontal="justify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justify" vertical="center" wrapText="1"/>
    </xf>
    <xf numFmtId="0" fontId="2" fillId="0" borderId="7" xfId="0" applyFont="1" applyFill="1" applyBorder="1" applyAlignment="1">
      <alignment horizontal="justify" vertical="center" wrapText="1"/>
    </xf>
    <xf numFmtId="0" fontId="2" fillId="0" borderId="8" xfId="0" applyFont="1" applyFill="1" applyBorder="1" applyAlignment="1">
      <alignment horizontal="justify" vertical="center" wrapText="1"/>
    </xf>
    <xf numFmtId="0" fontId="2" fillId="0" borderId="9" xfId="0" applyFont="1" applyFill="1" applyBorder="1" applyAlignment="1">
      <alignment horizontal="justify" vertical="center" wrapText="1"/>
    </xf>
    <xf numFmtId="0" fontId="2" fillId="0" borderId="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2" fillId="0" borderId="11" xfId="0" applyFont="1" applyFill="1" applyBorder="1" applyAlignment="1">
      <alignment horizontal="justify" vertical="center" wrapText="1"/>
    </xf>
    <xf numFmtId="0" fontId="2" fillId="0" borderId="12" xfId="0" applyFont="1" applyFill="1" applyBorder="1" applyAlignment="1">
      <alignment horizontal="justify" vertical="center" wrapText="1"/>
    </xf>
    <xf numFmtId="0" fontId="2" fillId="0" borderId="13" xfId="0" applyFont="1" applyFill="1" applyBorder="1" applyAlignment="1">
      <alignment horizontal="justify" vertical="center" wrapText="1"/>
    </xf>
    <xf numFmtId="49" fontId="2" fillId="0" borderId="3" xfId="1" applyNumberFormat="1" applyFont="1" applyFill="1" applyBorder="1" applyAlignment="1">
      <alignment horizontal="center" vertical="center" wrapText="1"/>
    </xf>
    <xf numFmtId="49" fontId="2" fillId="0" borderId="4" xfId="1" applyNumberFormat="1" applyFont="1" applyFill="1" applyBorder="1" applyAlignment="1">
      <alignment horizontal="center" vertical="center" wrapText="1"/>
    </xf>
    <xf numFmtId="49" fontId="2" fillId="0" borderId="5" xfId="1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9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justify" vertical="center" wrapText="1"/>
    </xf>
    <xf numFmtId="49" fontId="2" fillId="0" borderId="9" xfId="0" applyNumberFormat="1" applyFont="1" applyBorder="1" applyAlignment="1">
      <alignment horizontal="justify" vertical="center" wrapText="1"/>
    </xf>
    <xf numFmtId="49" fontId="2" fillId="0" borderId="11" xfId="0" applyNumberFormat="1" applyFont="1" applyBorder="1" applyAlignment="1">
      <alignment horizontal="justify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center" vertical="center" wrapText="1"/>
    </xf>
    <xf numFmtId="49" fontId="9" fillId="0" borderId="5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justify" vertical="center" wrapText="1"/>
    </xf>
    <xf numFmtId="0" fontId="9" fillId="0" borderId="4" xfId="0" applyFont="1" applyFill="1" applyBorder="1" applyAlignment="1">
      <alignment horizontal="justify" vertical="center" wrapText="1"/>
    </xf>
    <xf numFmtId="0" fontId="9" fillId="0" borderId="5" xfId="0" applyFont="1" applyFill="1" applyBorder="1" applyAlignment="1">
      <alignment horizontal="justify" vertical="center" wrapText="1"/>
    </xf>
    <xf numFmtId="49" fontId="5" fillId="2" borderId="6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49" fontId="5" fillId="2" borderId="9" xfId="0" applyNumberFormat="1" applyFont="1" applyFill="1" applyBorder="1" applyAlignment="1">
      <alignment horizontal="center" vertical="center" wrapText="1"/>
    </xf>
    <xf numFmtId="49" fontId="5" fillId="2" borderId="0" xfId="0" applyNumberFormat="1" applyFont="1" applyFill="1" applyBorder="1" applyAlignment="1">
      <alignment horizontal="center" vertical="center" wrapText="1"/>
    </xf>
    <xf numFmtId="49" fontId="5" fillId="2" borderId="10" xfId="0" applyNumberFormat="1" applyFont="1" applyFill="1" applyBorder="1" applyAlignment="1">
      <alignment horizontal="center" vertical="center" wrapText="1"/>
    </xf>
    <xf numFmtId="49" fontId="5" fillId="2" borderId="11" xfId="0" applyNumberFormat="1" applyFont="1" applyFill="1" applyBorder="1" applyAlignment="1">
      <alignment horizontal="center" vertical="center" wrapText="1"/>
    </xf>
    <xf numFmtId="49" fontId="5" fillId="2" borderId="12" xfId="0" applyNumberFormat="1" applyFont="1" applyFill="1" applyBorder="1" applyAlignment="1">
      <alignment horizontal="center" vertical="center" wrapText="1"/>
    </xf>
    <xf numFmtId="49" fontId="5" fillId="2" borderId="13" xfId="0" applyNumberFormat="1" applyFont="1" applyFill="1" applyBorder="1" applyAlignment="1">
      <alignment horizontal="center" vertical="center" wrapText="1"/>
    </xf>
    <xf numFmtId="49" fontId="6" fillId="2" borderId="6" xfId="0" applyNumberFormat="1" applyFont="1" applyFill="1" applyBorder="1" applyAlignment="1">
      <alignment horizontal="center" vertical="center" wrapText="1"/>
    </xf>
    <xf numFmtId="49" fontId="6" fillId="2" borderId="7" xfId="0" applyNumberFormat="1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 wrapText="1"/>
    </xf>
    <xf numFmtId="49" fontId="6" fillId="2" borderId="9" xfId="0" applyNumberFormat="1" applyFont="1" applyFill="1" applyBorder="1" applyAlignment="1">
      <alignment horizontal="center" vertical="center" wrapText="1"/>
    </xf>
    <xf numFmtId="49" fontId="6" fillId="2" borderId="0" xfId="0" applyNumberFormat="1" applyFont="1" applyFill="1" applyBorder="1" applyAlignment="1">
      <alignment horizontal="center" vertical="center" wrapText="1"/>
    </xf>
    <xf numFmtId="49" fontId="6" fillId="2" borderId="10" xfId="0" applyNumberFormat="1" applyFont="1" applyFill="1" applyBorder="1" applyAlignment="1">
      <alignment horizontal="center" vertical="center" wrapText="1"/>
    </xf>
    <xf numFmtId="49" fontId="6" fillId="2" borderId="11" xfId="0" applyNumberFormat="1" applyFont="1" applyFill="1" applyBorder="1" applyAlignment="1">
      <alignment horizontal="center" vertical="center" wrapText="1"/>
    </xf>
    <xf numFmtId="49" fontId="6" fillId="2" borderId="12" xfId="0" applyNumberFormat="1" applyFont="1" applyFill="1" applyBorder="1" applyAlignment="1">
      <alignment horizontal="center" vertical="center" wrapText="1"/>
    </xf>
    <xf numFmtId="49" fontId="6" fillId="2" borderId="13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justify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0" xfId="0" applyFont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2" xfId="0" applyFont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49" fontId="2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 wrapText="1"/>
    </xf>
    <xf numFmtId="164" fontId="2" fillId="4" borderId="1" xfId="0" applyNumberFormat="1" applyFont="1" applyFill="1" applyBorder="1" applyAlignment="1">
      <alignment horizontal="center" vertical="center" wrapText="1"/>
    </xf>
    <xf numFmtId="0" fontId="0" fillId="4" borderId="0" xfId="0" applyFill="1"/>
    <xf numFmtId="49" fontId="2" fillId="4" borderId="3" xfId="0" applyNumberFormat="1" applyFont="1" applyFill="1" applyBorder="1" applyAlignment="1">
      <alignment horizontal="center" vertical="center" wrapText="1"/>
    </xf>
    <xf numFmtId="49" fontId="2" fillId="4" borderId="4" xfId="0" applyNumberFormat="1" applyFont="1" applyFill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center" vertical="center" wrapText="1"/>
    </xf>
    <xf numFmtId="49" fontId="2" fillId="4" borderId="5" xfId="0" applyNumberFormat="1" applyFont="1" applyFill="1" applyBorder="1" applyAlignment="1">
      <alignment horizontal="center" vertical="center" wrapText="1"/>
    </xf>
    <xf numFmtId="164" fontId="4" fillId="4" borderId="3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justify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justify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center" wrapText="1"/>
    </xf>
    <xf numFmtId="49" fontId="2" fillId="0" borderId="1" xfId="0" applyNumberFormat="1" applyFont="1" applyFill="1" applyBorder="1" applyAlignment="1">
      <alignment horizontal="justify" vertical="center" wrapText="1"/>
    </xf>
    <xf numFmtId="164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colors>
    <mruColors>
      <color rgb="FFCCFF66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J842"/>
  <sheetViews>
    <sheetView tabSelected="1" zoomScaleNormal="100" workbookViewId="0">
      <selection activeCell="A10" sqref="A10:E14"/>
    </sheetView>
  </sheetViews>
  <sheetFormatPr defaultRowHeight="15" x14ac:dyDescent="0.25"/>
  <cols>
    <col min="1" max="1" width="4.42578125" style="4" customWidth="1"/>
    <col min="2" max="2" width="36.5703125" style="4" customWidth="1"/>
    <col min="3" max="3" width="16.85546875" style="4" customWidth="1"/>
    <col min="4" max="5" width="10.42578125" style="4" customWidth="1"/>
    <col min="6" max="6" width="29.42578125" style="4" customWidth="1"/>
    <col min="7" max="7" width="15.28515625" style="16" customWidth="1"/>
    <col min="8" max="8" width="12.7109375" style="16" customWidth="1"/>
    <col min="9" max="9" width="9.140625" style="16"/>
  </cols>
  <sheetData>
    <row r="1" spans="1:10" x14ac:dyDescent="0.25">
      <c r="A1" s="181" t="s">
        <v>30</v>
      </c>
      <c r="B1" s="181"/>
      <c r="C1" s="181"/>
      <c r="D1" s="181"/>
      <c r="E1" s="181"/>
      <c r="F1" s="181"/>
      <c r="G1" s="181"/>
      <c r="H1" s="181"/>
      <c r="I1" s="181"/>
    </row>
    <row r="2" spans="1:10" x14ac:dyDescent="0.25">
      <c r="A2" s="181" t="s">
        <v>29</v>
      </c>
      <c r="B2" s="181"/>
      <c r="C2" s="181"/>
      <c r="D2" s="181"/>
      <c r="E2" s="181"/>
      <c r="F2" s="181"/>
      <c r="G2" s="181"/>
      <c r="H2" s="181"/>
      <c r="I2" s="181"/>
    </row>
    <row r="3" spans="1:10" x14ac:dyDescent="0.25">
      <c r="A3" s="181" t="s">
        <v>148</v>
      </c>
      <c r="B3" s="181"/>
      <c r="C3" s="181"/>
      <c r="D3" s="181"/>
      <c r="E3" s="181"/>
      <c r="F3" s="181"/>
      <c r="G3" s="181"/>
      <c r="H3" s="181"/>
      <c r="I3" s="181"/>
    </row>
    <row r="4" spans="1:10" x14ac:dyDescent="0.25">
      <c r="A4" s="7"/>
      <c r="B4" s="7"/>
      <c r="C4" s="7"/>
      <c r="D4" s="7"/>
      <c r="E4" s="7"/>
      <c r="F4" s="7"/>
      <c r="G4" s="15"/>
      <c r="H4" s="15"/>
      <c r="I4" s="15"/>
    </row>
    <row r="5" spans="1:10" x14ac:dyDescent="0.25">
      <c r="A5" s="3"/>
      <c r="I5" s="20" t="s">
        <v>27</v>
      </c>
    </row>
    <row r="6" spans="1:10" x14ac:dyDescent="0.25">
      <c r="A6" s="7"/>
    </row>
    <row r="7" spans="1:10" ht="55.5" customHeight="1" x14ac:dyDescent="0.25">
      <c r="A7" s="104" t="s">
        <v>0</v>
      </c>
      <c r="B7" s="104" t="s">
        <v>1</v>
      </c>
      <c r="C7" s="104" t="s">
        <v>2</v>
      </c>
      <c r="D7" s="104" t="s">
        <v>3</v>
      </c>
      <c r="E7" s="104"/>
      <c r="F7" s="104" t="s">
        <v>4</v>
      </c>
      <c r="G7" s="49" t="s">
        <v>149</v>
      </c>
      <c r="H7" s="49" t="s">
        <v>150</v>
      </c>
      <c r="I7" s="182" t="s">
        <v>25</v>
      </c>
      <c r="J7" s="1"/>
    </row>
    <row r="8" spans="1:10" ht="21.75" customHeight="1" x14ac:dyDescent="0.25">
      <c r="A8" s="104"/>
      <c r="B8" s="104"/>
      <c r="C8" s="104"/>
      <c r="D8" s="5" t="s">
        <v>5</v>
      </c>
      <c r="E8" s="5" t="s">
        <v>6</v>
      </c>
      <c r="F8" s="104"/>
      <c r="G8" s="49"/>
      <c r="H8" s="49"/>
      <c r="I8" s="182"/>
      <c r="J8" s="1"/>
    </row>
    <row r="9" spans="1:10" ht="16.5" x14ac:dyDescent="0.25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29">
        <v>7</v>
      </c>
      <c r="H9" s="29">
        <v>8</v>
      </c>
      <c r="I9" s="29">
        <v>9</v>
      </c>
      <c r="J9" s="1"/>
    </row>
    <row r="10" spans="1:10" s="10" customFormat="1" ht="16.5" customHeight="1" x14ac:dyDescent="0.25">
      <c r="A10" s="164" t="s">
        <v>109</v>
      </c>
      <c r="B10" s="165"/>
      <c r="C10" s="165"/>
      <c r="D10" s="165"/>
      <c r="E10" s="166"/>
      <c r="F10" s="36" t="s">
        <v>7</v>
      </c>
      <c r="G10" s="21">
        <f>G15+G40</f>
        <v>3382.4</v>
      </c>
      <c r="H10" s="21">
        <f>H15+H40</f>
        <v>2059</v>
      </c>
      <c r="I10" s="37">
        <f>H10/G10*100</f>
        <v>60.873935666982028</v>
      </c>
      <c r="J10" s="34"/>
    </row>
    <row r="11" spans="1:10" s="10" customFormat="1" ht="16.5" customHeight="1" x14ac:dyDescent="0.25">
      <c r="A11" s="167"/>
      <c r="B11" s="168"/>
      <c r="C11" s="168"/>
      <c r="D11" s="168"/>
      <c r="E11" s="169"/>
      <c r="F11" s="36" t="s">
        <v>8</v>
      </c>
      <c r="G11" s="21">
        <f t="shared" ref="G11:H14" si="0">G16+G41</f>
        <v>0</v>
      </c>
      <c r="H11" s="21">
        <f t="shared" si="0"/>
        <v>0</v>
      </c>
      <c r="I11" s="37" t="s">
        <v>28</v>
      </c>
      <c r="J11" s="34"/>
    </row>
    <row r="12" spans="1:10" s="10" customFormat="1" ht="25.5" x14ac:dyDescent="0.25">
      <c r="A12" s="167"/>
      <c r="B12" s="168"/>
      <c r="C12" s="168"/>
      <c r="D12" s="168"/>
      <c r="E12" s="169"/>
      <c r="F12" s="36" t="s">
        <v>9</v>
      </c>
      <c r="G12" s="21">
        <f t="shared" si="0"/>
        <v>0</v>
      </c>
      <c r="H12" s="21">
        <f t="shared" si="0"/>
        <v>0</v>
      </c>
      <c r="I12" s="37" t="s">
        <v>28</v>
      </c>
      <c r="J12" s="34"/>
    </row>
    <row r="13" spans="1:10" s="10" customFormat="1" ht="16.5" x14ac:dyDescent="0.25">
      <c r="A13" s="167"/>
      <c r="B13" s="168"/>
      <c r="C13" s="168"/>
      <c r="D13" s="168"/>
      <c r="E13" s="169"/>
      <c r="F13" s="36" t="s">
        <v>10</v>
      </c>
      <c r="G13" s="21">
        <f t="shared" si="0"/>
        <v>0</v>
      </c>
      <c r="H13" s="21">
        <f t="shared" si="0"/>
        <v>0</v>
      </c>
      <c r="I13" s="37" t="s">
        <v>28</v>
      </c>
      <c r="J13" s="34"/>
    </row>
    <row r="14" spans="1:10" s="10" customFormat="1" ht="25.5" x14ac:dyDescent="0.25">
      <c r="A14" s="170"/>
      <c r="B14" s="171"/>
      <c r="C14" s="171"/>
      <c r="D14" s="171"/>
      <c r="E14" s="172"/>
      <c r="F14" s="36" t="s">
        <v>11</v>
      </c>
      <c r="G14" s="21">
        <f t="shared" si="0"/>
        <v>3382.4</v>
      </c>
      <c r="H14" s="21">
        <f t="shared" si="0"/>
        <v>2059</v>
      </c>
      <c r="I14" s="37">
        <f t="shared" ref="I14:I34" si="1">H14/G14*100</f>
        <v>60.873935666982028</v>
      </c>
      <c r="J14" s="34"/>
    </row>
    <row r="15" spans="1:10" s="10" customFormat="1" ht="16.5" customHeight="1" x14ac:dyDescent="0.25">
      <c r="A15" s="137">
        <v>1</v>
      </c>
      <c r="B15" s="140" t="s">
        <v>151</v>
      </c>
      <c r="C15" s="141"/>
      <c r="D15" s="141"/>
      <c r="E15" s="142"/>
      <c r="F15" s="31" t="s">
        <v>7</v>
      </c>
      <c r="G15" s="32">
        <f>G20+G25+G30+G35</f>
        <v>190</v>
      </c>
      <c r="H15" s="32">
        <f>H20+H25+H30+H35</f>
        <v>0</v>
      </c>
      <c r="I15" s="33">
        <f t="shared" si="1"/>
        <v>0</v>
      </c>
      <c r="J15" s="34"/>
    </row>
    <row r="16" spans="1:10" s="10" customFormat="1" ht="16.5" x14ac:dyDescent="0.25">
      <c r="A16" s="138"/>
      <c r="B16" s="143"/>
      <c r="C16" s="144"/>
      <c r="D16" s="144"/>
      <c r="E16" s="145"/>
      <c r="F16" s="31" t="s">
        <v>8</v>
      </c>
      <c r="G16" s="32">
        <f t="shared" ref="G16:H19" si="2">G21+G26+G31+G36</f>
        <v>0</v>
      </c>
      <c r="H16" s="32">
        <f t="shared" si="2"/>
        <v>0</v>
      </c>
      <c r="I16" s="33" t="s">
        <v>28</v>
      </c>
      <c r="J16" s="34"/>
    </row>
    <row r="17" spans="1:10" s="10" customFormat="1" ht="25.5" x14ac:dyDescent="0.25">
      <c r="A17" s="138"/>
      <c r="B17" s="143"/>
      <c r="C17" s="144"/>
      <c r="D17" s="144"/>
      <c r="E17" s="145"/>
      <c r="F17" s="31" t="s">
        <v>9</v>
      </c>
      <c r="G17" s="32">
        <f t="shared" si="2"/>
        <v>0</v>
      </c>
      <c r="H17" s="32">
        <f t="shared" si="2"/>
        <v>0</v>
      </c>
      <c r="I17" s="33" t="s">
        <v>28</v>
      </c>
      <c r="J17" s="34"/>
    </row>
    <row r="18" spans="1:10" s="10" customFormat="1" ht="16.5" x14ac:dyDescent="0.25">
      <c r="A18" s="138"/>
      <c r="B18" s="143"/>
      <c r="C18" s="144"/>
      <c r="D18" s="144"/>
      <c r="E18" s="145"/>
      <c r="F18" s="31" t="s">
        <v>10</v>
      </c>
      <c r="G18" s="32">
        <f t="shared" si="2"/>
        <v>0</v>
      </c>
      <c r="H18" s="32">
        <f t="shared" si="2"/>
        <v>0</v>
      </c>
      <c r="I18" s="33" t="s">
        <v>28</v>
      </c>
      <c r="J18" s="34"/>
    </row>
    <row r="19" spans="1:10" s="10" customFormat="1" ht="25.5" x14ac:dyDescent="0.25">
      <c r="A19" s="139"/>
      <c r="B19" s="146"/>
      <c r="C19" s="147"/>
      <c r="D19" s="147"/>
      <c r="E19" s="148"/>
      <c r="F19" s="31" t="s">
        <v>11</v>
      </c>
      <c r="G19" s="32">
        <f>G24+G29+G34+G39</f>
        <v>190</v>
      </c>
      <c r="H19" s="32">
        <f t="shared" si="2"/>
        <v>0</v>
      </c>
      <c r="I19" s="33">
        <f t="shared" si="1"/>
        <v>0</v>
      </c>
      <c r="J19" s="34"/>
    </row>
    <row r="20" spans="1:10" s="10" customFormat="1" ht="16.5" customHeight="1" x14ac:dyDescent="0.25">
      <c r="A20" s="173" t="s">
        <v>26</v>
      </c>
      <c r="B20" s="174" t="s">
        <v>110</v>
      </c>
      <c r="C20" s="137" t="s">
        <v>152</v>
      </c>
      <c r="D20" s="149" t="s">
        <v>153</v>
      </c>
      <c r="E20" s="149" t="s">
        <v>153</v>
      </c>
      <c r="F20" s="31" t="s">
        <v>7</v>
      </c>
      <c r="G20" s="32">
        <f>G21+G22+G23+G24</f>
        <v>30</v>
      </c>
      <c r="H20" s="32">
        <f>H21+H22+H23+H24</f>
        <v>0</v>
      </c>
      <c r="I20" s="33">
        <f>H20/G20*100</f>
        <v>0</v>
      </c>
      <c r="J20" s="34"/>
    </row>
    <row r="21" spans="1:10" s="10" customFormat="1" ht="16.5" x14ac:dyDescent="0.25">
      <c r="A21" s="173"/>
      <c r="B21" s="174"/>
      <c r="C21" s="138"/>
      <c r="D21" s="150"/>
      <c r="E21" s="150"/>
      <c r="F21" s="31" t="s">
        <v>8</v>
      </c>
      <c r="G21" s="32">
        <v>0</v>
      </c>
      <c r="H21" s="32">
        <v>0</v>
      </c>
      <c r="I21" s="33" t="s">
        <v>28</v>
      </c>
      <c r="J21" s="34"/>
    </row>
    <row r="22" spans="1:10" s="10" customFormat="1" ht="25.5" x14ac:dyDescent="0.25">
      <c r="A22" s="173"/>
      <c r="B22" s="174"/>
      <c r="C22" s="138"/>
      <c r="D22" s="150"/>
      <c r="E22" s="150"/>
      <c r="F22" s="31" t="s">
        <v>9</v>
      </c>
      <c r="G22" s="32">
        <v>0</v>
      </c>
      <c r="H22" s="32">
        <v>0</v>
      </c>
      <c r="I22" s="33" t="s">
        <v>28</v>
      </c>
      <c r="J22" s="34"/>
    </row>
    <row r="23" spans="1:10" s="10" customFormat="1" ht="16.5" x14ac:dyDescent="0.25">
      <c r="A23" s="173"/>
      <c r="B23" s="174"/>
      <c r="C23" s="138"/>
      <c r="D23" s="150"/>
      <c r="E23" s="150"/>
      <c r="F23" s="31" t="s">
        <v>10</v>
      </c>
      <c r="G23" s="32">
        <v>0</v>
      </c>
      <c r="H23" s="32">
        <v>0</v>
      </c>
      <c r="I23" s="33" t="s">
        <v>28</v>
      </c>
      <c r="J23" s="34"/>
    </row>
    <row r="24" spans="1:10" s="10" customFormat="1" ht="25.5" customHeight="1" x14ac:dyDescent="0.25">
      <c r="A24" s="173"/>
      <c r="B24" s="174"/>
      <c r="C24" s="139"/>
      <c r="D24" s="151"/>
      <c r="E24" s="151"/>
      <c r="F24" s="31" t="s">
        <v>11</v>
      </c>
      <c r="G24" s="32">
        <v>30</v>
      </c>
      <c r="H24" s="32">
        <v>0</v>
      </c>
      <c r="I24" s="33">
        <f>H24/G24*100</f>
        <v>0</v>
      </c>
      <c r="J24" s="35"/>
    </row>
    <row r="25" spans="1:10" s="10" customFormat="1" ht="16.5" customHeight="1" x14ac:dyDescent="0.25">
      <c r="A25" s="149" t="s">
        <v>33</v>
      </c>
      <c r="B25" s="152" t="s">
        <v>111</v>
      </c>
      <c r="C25" s="137" t="s">
        <v>152</v>
      </c>
      <c r="D25" s="149" t="s">
        <v>153</v>
      </c>
      <c r="E25" s="149" t="s">
        <v>153</v>
      </c>
      <c r="F25" s="31" t="s">
        <v>7</v>
      </c>
      <c r="G25" s="32">
        <f>G26+G27+G28+G29</f>
        <v>50</v>
      </c>
      <c r="H25" s="32">
        <f>H26+H27+H28+H29</f>
        <v>0</v>
      </c>
      <c r="I25" s="33">
        <f>H25/G25*100</f>
        <v>0</v>
      </c>
      <c r="J25" s="34"/>
    </row>
    <row r="26" spans="1:10" s="10" customFormat="1" ht="16.5" x14ac:dyDescent="0.25">
      <c r="A26" s="150"/>
      <c r="B26" s="153"/>
      <c r="C26" s="138"/>
      <c r="D26" s="150"/>
      <c r="E26" s="150"/>
      <c r="F26" s="31" t="s">
        <v>8</v>
      </c>
      <c r="G26" s="32">
        <v>0</v>
      </c>
      <c r="H26" s="32">
        <v>0</v>
      </c>
      <c r="I26" s="33" t="s">
        <v>28</v>
      </c>
      <c r="J26" s="34"/>
    </row>
    <row r="27" spans="1:10" s="10" customFormat="1" ht="25.5" x14ac:dyDescent="0.25">
      <c r="A27" s="150"/>
      <c r="B27" s="153"/>
      <c r="C27" s="138"/>
      <c r="D27" s="150"/>
      <c r="E27" s="150"/>
      <c r="F27" s="31" t="s">
        <v>9</v>
      </c>
      <c r="G27" s="32">
        <v>0</v>
      </c>
      <c r="H27" s="32">
        <v>0</v>
      </c>
      <c r="I27" s="33" t="s">
        <v>28</v>
      </c>
      <c r="J27" s="34"/>
    </row>
    <row r="28" spans="1:10" s="10" customFormat="1" ht="16.5" x14ac:dyDescent="0.25">
      <c r="A28" s="150"/>
      <c r="B28" s="153"/>
      <c r="C28" s="138"/>
      <c r="D28" s="150"/>
      <c r="E28" s="150"/>
      <c r="F28" s="31" t="s">
        <v>10</v>
      </c>
      <c r="G28" s="32">
        <v>0</v>
      </c>
      <c r="H28" s="32">
        <v>0</v>
      </c>
      <c r="I28" s="33" t="s">
        <v>28</v>
      </c>
      <c r="J28" s="34"/>
    </row>
    <row r="29" spans="1:10" s="10" customFormat="1" ht="25.5" customHeight="1" x14ac:dyDescent="0.25">
      <c r="A29" s="151"/>
      <c r="B29" s="154"/>
      <c r="C29" s="139"/>
      <c r="D29" s="151"/>
      <c r="E29" s="151"/>
      <c r="F29" s="31" t="s">
        <v>11</v>
      </c>
      <c r="G29" s="32">
        <v>50</v>
      </c>
      <c r="H29" s="32">
        <v>0</v>
      </c>
      <c r="I29" s="33">
        <f>H29/G29*100</f>
        <v>0</v>
      </c>
      <c r="J29" s="35"/>
    </row>
    <row r="30" spans="1:10" s="10" customFormat="1" ht="16.5" customHeight="1" x14ac:dyDescent="0.25">
      <c r="A30" s="149" t="s">
        <v>35</v>
      </c>
      <c r="B30" s="152" t="s">
        <v>154</v>
      </c>
      <c r="C30" s="137" t="s">
        <v>152</v>
      </c>
      <c r="D30" s="149" t="s">
        <v>153</v>
      </c>
      <c r="E30" s="149" t="s">
        <v>153</v>
      </c>
      <c r="F30" s="31" t="s">
        <v>7</v>
      </c>
      <c r="G30" s="32">
        <f>G31+G32+G33+G34</f>
        <v>80</v>
      </c>
      <c r="H30" s="32">
        <f>H31+H32+H33+H34</f>
        <v>0</v>
      </c>
      <c r="I30" s="33">
        <f t="shared" si="1"/>
        <v>0</v>
      </c>
      <c r="J30" s="34"/>
    </row>
    <row r="31" spans="1:10" s="10" customFormat="1" ht="16.5" x14ac:dyDescent="0.25">
      <c r="A31" s="150"/>
      <c r="B31" s="153"/>
      <c r="C31" s="138"/>
      <c r="D31" s="150"/>
      <c r="E31" s="150"/>
      <c r="F31" s="31" t="s">
        <v>8</v>
      </c>
      <c r="G31" s="32">
        <v>0</v>
      </c>
      <c r="H31" s="32">
        <v>0</v>
      </c>
      <c r="I31" s="33" t="s">
        <v>28</v>
      </c>
      <c r="J31" s="34"/>
    </row>
    <row r="32" spans="1:10" s="10" customFormat="1" ht="25.5" x14ac:dyDescent="0.25">
      <c r="A32" s="150"/>
      <c r="B32" s="153"/>
      <c r="C32" s="138"/>
      <c r="D32" s="150"/>
      <c r="E32" s="150"/>
      <c r="F32" s="31" t="s">
        <v>9</v>
      </c>
      <c r="G32" s="32">
        <v>0</v>
      </c>
      <c r="H32" s="32">
        <v>0</v>
      </c>
      <c r="I32" s="33" t="s">
        <v>28</v>
      </c>
      <c r="J32" s="34"/>
    </row>
    <row r="33" spans="1:10" s="10" customFormat="1" ht="16.5" x14ac:dyDescent="0.25">
      <c r="A33" s="150"/>
      <c r="B33" s="153"/>
      <c r="C33" s="138"/>
      <c r="D33" s="150"/>
      <c r="E33" s="150"/>
      <c r="F33" s="31" t="s">
        <v>10</v>
      </c>
      <c r="G33" s="32">
        <v>0</v>
      </c>
      <c r="H33" s="32">
        <v>0</v>
      </c>
      <c r="I33" s="33" t="s">
        <v>28</v>
      </c>
      <c r="J33" s="34"/>
    </row>
    <row r="34" spans="1:10" s="10" customFormat="1" ht="25.5" customHeight="1" x14ac:dyDescent="0.25">
      <c r="A34" s="151"/>
      <c r="B34" s="154"/>
      <c r="C34" s="139"/>
      <c r="D34" s="151"/>
      <c r="E34" s="151"/>
      <c r="F34" s="31" t="s">
        <v>11</v>
      </c>
      <c r="G34" s="32">
        <v>80</v>
      </c>
      <c r="H34" s="32">
        <v>0</v>
      </c>
      <c r="I34" s="33">
        <f t="shared" si="1"/>
        <v>0</v>
      </c>
      <c r="J34" s="35"/>
    </row>
    <row r="35" spans="1:10" s="10" customFormat="1" ht="16.5" customHeight="1" x14ac:dyDescent="0.25">
      <c r="A35" s="149" t="s">
        <v>71</v>
      </c>
      <c r="B35" s="152" t="s">
        <v>155</v>
      </c>
      <c r="C35" s="137" t="s">
        <v>152</v>
      </c>
      <c r="D35" s="149" t="s">
        <v>153</v>
      </c>
      <c r="E35" s="149" t="s">
        <v>153</v>
      </c>
      <c r="F35" s="31" t="s">
        <v>7</v>
      </c>
      <c r="G35" s="32">
        <f>G36+G37+G38+G39</f>
        <v>30</v>
      </c>
      <c r="H35" s="32">
        <f>H36+H37+H38+H39</f>
        <v>0</v>
      </c>
      <c r="I35" s="33">
        <f>H35/G35*100</f>
        <v>0</v>
      </c>
      <c r="J35" s="34"/>
    </row>
    <row r="36" spans="1:10" s="10" customFormat="1" ht="16.5" x14ac:dyDescent="0.25">
      <c r="A36" s="150"/>
      <c r="B36" s="153"/>
      <c r="C36" s="138"/>
      <c r="D36" s="150"/>
      <c r="E36" s="150"/>
      <c r="F36" s="31" t="s">
        <v>8</v>
      </c>
      <c r="G36" s="32">
        <v>0</v>
      </c>
      <c r="H36" s="32">
        <v>0</v>
      </c>
      <c r="I36" s="33" t="s">
        <v>28</v>
      </c>
      <c r="J36" s="34"/>
    </row>
    <row r="37" spans="1:10" s="10" customFormat="1" ht="25.5" x14ac:dyDescent="0.25">
      <c r="A37" s="150"/>
      <c r="B37" s="153"/>
      <c r="C37" s="138"/>
      <c r="D37" s="150"/>
      <c r="E37" s="150"/>
      <c r="F37" s="31" t="s">
        <v>9</v>
      </c>
      <c r="G37" s="32">
        <v>0</v>
      </c>
      <c r="H37" s="32">
        <v>0</v>
      </c>
      <c r="I37" s="33" t="s">
        <v>28</v>
      </c>
      <c r="J37" s="34"/>
    </row>
    <row r="38" spans="1:10" s="10" customFormat="1" ht="16.5" x14ac:dyDescent="0.25">
      <c r="A38" s="150"/>
      <c r="B38" s="153"/>
      <c r="C38" s="138"/>
      <c r="D38" s="150"/>
      <c r="E38" s="150"/>
      <c r="F38" s="31" t="s">
        <v>10</v>
      </c>
      <c r="G38" s="32">
        <v>0</v>
      </c>
      <c r="H38" s="32">
        <v>0</v>
      </c>
      <c r="I38" s="33" t="s">
        <v>28</v>
      </c>
      <c r="J38" s="34"/>
    </row>
    <row r="39" spans="1:10" s="10" customFormat="1" ht="25.5" customHeight="1" x14ac:dyDescent="0.25">
      <c r="A39" s="151"/>
      <c r="B39" s="154"/>
      <c r="C39" s="139"/>
      <c r="D39" s="151"/>
      <c r="E39" s="151"/>
      <c r="F39" s="31" t="s">
        <v>11</v>
      </c>
      <c r="G39" s="32">
        <v>30</v>
      </c>
      <c r="H39" s="32">
        <v>0</v>
      </c>
      <c r="I39" s="33">
        <f>H39/G39*100</f>
        <v>0</v>
      </c>
      <c r="J39" s="35"/>
    </row>
    <row r="40" spans="1:10" s="10" customFormat="1" ht="16.5" customHeight="1" x14ac:dyDescent="0.25">
      <c r="A40" s="137">
        <v>2</v>
      </c>
      <c r="B40" s="140" t="s">
        <v>156</v>
      </c>
      <c r="C40" s="141"/>
      <c r="D40" s="141"/>
      <c r="E40" s="142"/>
      <c r="F40" s="31" t="s">
        <v>7</v>
      </c>
      <c r="G40" s="32">
        <f>G45</f>
        <v>3192.4</v>
      </c>
      <c r="H40" s="32">
        <f>H45</f>
        <v>2059</v>
      </c>
      <c r="I40" s="33">
        <f t="shared" ref="I40:I44" si="3">H40/G40*100</f>
        <v>64.496930209246955</v>
      </c>
      <c r="J40" s="34"/>
    </row>
    <row r="41" spans="1:10" s="10" customFormat="1" ht="16.5" x14ac:dyDescent="0.25">
      <c r="A41" s="138"/>
      <c r="B41" s="143"/>
      <c r="C41" s="144"/>
      <c r="D41" s="144"/>
      <c r="E41" s="145"/>
      <c r="F41" s="31" t="s">
        <v>8</v>
      </c>
      <c r="G41" s="32">
        <f t="shared" ref="G41:H44" si="4">G46</f>
        <v>0</v>
      </c>
      <c r="H41" s="32">
        <f t="shared" si="4"/>
        <v>0</v>
      </c>
      <c r="I41" s="33" t="s">
        <v>28</v>
      </c>
      <c r="J41" s="34"/>
    </row>
    <row r="42" spans="1:10" s="10" customFormat="1" ht="25.5" x14ac:dyDescent="0.25">
      <c r="A42" s="138"/>
      <c r="B42" s="143"/>
      <c r="C42" s="144"/>
      <c r="D42" s="144"/>
      <c r="E42" s="145"/>
      <c r="F42" s="31" t="s">
        <v>9</v>
      </c>
      <c r="G42" s="32">
        <f t="shared" si="4"/>
        <v>0</v>
      </c>
      <c r="H42" s="32">
        <f t="shared" si="4"/>
        <v>0</v>
      </c>
      <c r="I42" s="33" t="s">
        <v>28</v>
      </c>
      <c r="J42" s="34"/>
    </row>
    <row r="43" spans="1:10" s="10" customFormat="1" ht="16.5" x14ac:dyDescent="0.25">
      <c r="A43" s="138"/>
      <c r="B43" s="143"/>
      <c r="C43" s="144"/>
      <c r="D43" s="144"/>
      <c r="E43" s="145"/>
      <c r="F43" s="31" t="s">
        <v>10</v>
      </c>
      <c r="G43" s="32">
        <f t="shared" si="4"/>
        <v>0</v>
      </c>
      <c r="H43" s="32">
        <f t="shared" si="4"/>
        <v>0</v>
      </c>
      <c r="I43" s="33" t="s">
        <v>28</v>
      </c>
      <c r="J43" s="34"/>
    </row>
    <row r="44" spans="1:10" s="10" customFormat="1" ht="25.5" x14ac:dyDescent="0.25">
      <c r="A44" s="139"/>
      <c r="B44" s="146"/>
      <c r="C44" s="147"/>
      <c r="D44" s="147"/>
      <c r="E44" s="148"/>
      <c r="F44" s="31" t="s">
        <v>11</v>
      </c>
      <c r="G44" s="32">
        <f t="shared" si="4"/>
        <v>3192.4</v>
      </c>
      <c r="H44" s="32">
        <f t="shared" si="4"/>
        <v>2059</v>
      </c>
      <c r="I44" s="33">
        <f t="shared" si="3"/>
        <v>64.496930209246955</v>
      </c>
      <c r="J44" s="34"/>
    </row>
    <row r="45" spans="1:10" s="10" customFormat="1" ht="16.5" customHeight="1" x14ac:dyDescent="0.25">
      <c r="A45" s="149" t="s">
        <v>38</v>
      </c>
      <c r="B45" s="152" t="s">
        <v>157</v>
      </c>
      <c r="C45" s="137" t="s">
        <v>158</v>
      </c>
      <c r="D45" s="149" t="s">
        <v>153</v>
      </c>
      <c r="E45" s="149" t="s">
        <v>153</v>
      </c>
      <c r="F45" s="31" t="s">
        <v>7</v>
      </c>
      <c r="G45" s="32">
        <f>G46+G47+G48+G49</f>
        <v>3192.4</v>
      </c>
      <c r="H45" s="32">
        <f>H46+H47+H48+H49</f>
        <v>2059</v>
      </c>
      <c r="I45" s="33">
        <f>H45/G45*100</f>
        <v>64.496930209246955</v>
      </c>
      <c r="J45" s="34"/>
    </row>
    <row r="46" spans="1:10" s="10" customFormat="1" ht="16.5" x14ac:dyDescent="0.25">
      <c r="A46" s="150"/>
      <c r="B46" s="153"/>
      <c r="C46" s="138"/>
      <c r="D46" s="150"/>
      <c r="E46" s="150"/>
      <c r="F46" s="31" t="s">
        <v>8</v>
      </c>
      <c r="G46" s="32">
        <v>0</v>
      </c>
      <c r="H46" s="32">
        <v>0</v>
      </c>
      <c r="I46" s="33" t="s">
        <v>28</v>
      </c>
      <c r="J46" s="34"/>
    </row>
    <row r="47" spans="1:10" s="10" customFormat="1" ht="25.5" x14ac:dyDescent="0.25">
      <c r="A47" s="150"/>
      <c r="B47" s="153"/>
      <c r="C47" s="138"/>
      <c r="D47" s="150"/>
      <c r="E47" s="150"/>
      <c r="F47" s="31" t="s">
        <v>9</v>
      </c>
      <c r="G47" s="32">
        <v>0</v>
      </c>
      <c r="H47" s="32">
        <v>0</v>
      </c>
      <c r="I47" s="33" t="s">
        <v>28</v>
      </c>
      <c r="J47" s="34"/>
    </row>
    <row r="48" spans="1:10" s="10" customFormat="1" ht="16.5" x14ac:dyDescent="0.25">
      <c r="A48" s="150"/>
      <c r="B48" s="153"/>
      <c r="C48" s="138"/>
      <c r="D48" s="150"/>
      <c r="E48" s="150"/>
      <c r="F48" s="31" t="s">
        <v>10</v>
      </c>
      <c r="G48" s="32">
        <v>0</v>
      </c>
      <c r="H48" s="32">
        <v>0</v>
      </c>
      <c r="I48" s="33" t="s">
        <v>28</v>
      </c>
      <c r="J48" s="34"/>
    </row>
    <row r="49" spans="1:10" s="10" customFormat="1" ht="25.5" customHeight="1" x14ac:dyDescent="0.25">
      <c r="A49" s="151"/>
      <c r="B49" s="154"/>
      <c r="C49" s="139"/>
      <c r="D49" s="151"/>
      <c r="E49" s="151"/>
      <c r="F49" s="31" t="s">
        <v>11</v>
      </c>
      <c r="G49" s="32">
        <v>3192.4</v>
      </c>
      <c r="H49" s="32">
        <v>2059</v>
      </c>
      <c r="I49" s="33">
        <f t="shared" ref="I49" si="5">H49/G49*100</f>
        <v>64.496930209246955</v>
      </c>
      <c r="J49" s="35"/>
    </row>
    <row r="50" spans="1:10" s="10" customFormat="1" ht="16.5" customHeight="1" x14ac:dyDescent="0.25">
      <c r="A50" s="155" t="s">
        <v>93</v>
      </c>
      <c r="B50" s="156"/>
      <c r="C50" s="156"/>
      <c r="D50" s="156"/>
      <c r="E50" s="157"/>
      <c r="F50" s="12" t="s">
        <v>7</v>
      </c>
      <c r="G50" s="14">
        <f>G55</f>
        <v>74.900000000000006</v>
      </c>
      <c r="H50" s="14">
        <f>H55</f>
        <v>0</v>
      </c>
      <c r="I50" s="39">
        <f>H50/G50*100</f>
        <v>0</v>
      </c>
      <c r="J50" s="9"/>
    </row>
    <row r="51" spans="1:10" s="10" customFormat="1" ht="16.5" x14ac:dyDescent="0.25">
      <c r="A51" s="158"/>
      <c r="B51" s="159"/>
      <c r="C51" s="159"/>
      <c r="D51" s="159"/>
      <c r="E51" s="160"/>
      <c r="F51" s="12" t="s">
        <v>8</v>
      </c>
      <c r="G51" s="14">
        <f t="shared" ref="G51:H54" si="6">G56</f>
        <v>0</v>
      </c>
      <c r="H51" s="14">
        <f t="shared" si="6"/>
        <v>0</v>
      </c>
      <c r="I51" s="39" t="s">
        <v>28</v>
      </c>
      <c r="J51" s="9"/>
    </row>
    <row r="52" spans="1:10" s="10" customFormat="1" ht="25.5" x14ac:dyDescent="0.25">
      <c r="A52" s="158"/>
      <c r="B52" s="159"/>
      <c r="C52" s="159"/>
      <c r="D52" s="159"/>
      <c r="E52" s="160"/>
      <c r="F52" s="12" t="s">
        <v>9</v>
      </c>
      <c r="G52" s="14">
        <f t="shared" si="6"/>
        <v>0</v>
      </c>
      <c r="H52" s="14">
        <f t="shared" si="6"/>
        <v>0</v>
      </c>
      <c r="I52" s="39" t="s">
        <v>28</v>
      </c>
      <c r="J52" s="9"/>
    </row>
    <row r="53" spans="1:10" s="10" customFormat="1" ht="16.5" x14ac:dyDescent="0.25">
      <c r="A53" s="158"/>
      <c r="B53" s="159"/>
      <c r="C53" s="159"/>
      <c r="D53" s="159"/>
      <c r="E53" s="160"/>
      <c r="F53" s="12" t="s">
        <v>10</v>
      </c>
      <c r="G53" s="14">
        <f t="shared" si="6"/>
        <v>0</v>
      </c>
      <c r="H53" s="14">
        <f t="shared" si="6"/>
        <v>0</v>
      </c>
      <c r="I53" s="39" t="s">
        <v>28</v>
      </c>
      <c r="J53" s="9"/>
    </row>
    <row r="54" spans="1:10" s="10" customFormat="1" ht="25.5" x14ac:dyDescent="0.25">
      <c r="A54" s="161"/>
      <c r="B54" s="162"/>
      <c r="C54" s="162"/>
      <c r="D54" s="162"/>
      <c r="E54" s="163"/>
      <c r="F54" s="12" t="s">
        <v>11</v>
      </c>
      <c r="G54" s="14">
        <f t="shared" si="6"/>
        <v>74.900000000000006</v>
      </c>
      <c r="H54" s="14">
        <f t="shared" si="6"/>
        <v>0</v>
      </c>
      <c r="I54" s="39">
        <f t="shared" ref="I54:I84" si="7">H54/G54*100</f>
        <v>0</v>
      </c>
      <c r="J54" s="9"/>
    </row>
    <row r="55" spans="1:10" s="10" customFormat="1" ht="16.5" customHeight="1" x14ac:dyDescent="0.25">
      <c r="A55" s="62">
        <v>1</v>
      </c>
      <c r="B55" s="92" t="s">
        <v>94</v>
      </c>
      <c r="C55" s="93"/>
      <c r="D55" s="93"/>
      <c r="E55" s="94"/>
      <c r="F55" s="8" t="s">
        <v>7</v>
      </c>
      <c r="G55" s="13">
        <f>G60</f>
        <v>74.900000000000006</v>
      </c>
      <c r="H55" s="13">
        <f>H60</f>
        <v>0</v>
      </c>
      <c r="I55" s="38">
        <f t="shared" si="7"/>
        <v>0</v>
      </c>
      <c r="J55" s="9"/>
    </row>
    <row r="56" spans="1:10" s="10" customFormat="1" ht="16.5" x14ac:dyDescent="0.25">
      <c r="A56" s="63"/>
      <c r="B56" s="95"/>
      <c r="C56" s="96"/>
      <c r="D56" s="96"/>
      <c r="E56" s="97"/>
      <c r="F56" s="8" t="s">
        <v>8</v>
      </c>
      <c r="G56" s="13">
        <f t="shared" ref="G56:H59" si="8">G61</f>
        <v>0</v>
      </c>
      <c r="H56" s="13">
        <f t="shared" si="8"/>
        <v>0</v>
      </c>
      <c r="I56" s="38" t="s">
        <v>28</v>
      </c>
      <c r="J56" s="9"/>
    </row>
    <row r="57" spans="1:10" s="10" customFormat="1" ht="25.5" x14ac:dyDescent="0.25">
      <c r="A57" s="63"/>
      <c r="B57" s="95"/>
      <c r="C57" s="96"/>
      <c r="D57" s="96"/>
      <c r="E57" s="97"/>
      <c r="F57" s="8" t="s">
        <v>9</v>
      </c>
      <c r="G57" s="13">
        <f t="shared" si="8"/>
        <v>0</v>
      </c>
      <c r="H57" s="13">
        <f t="shared" si="8"/>
        <v>0</v>
      </c>
      <c r="I57" s="38" t="s">
        <v>28</v>
      </c>
      <c r="J57" s="9"/>
    </row>
    <row r="58" spans="1:10" s="10" customFormat="1" ht="16.5" x14ac:dyDescent="0.25">
      <c r="A58" s="63"/>
      <c r="B58" s="95"/>
      <c r="C58" s="96"/>
      <c r="D58" s="96"/>
      <c r="E58" s="97"/>
      <c r="F58" s="8" t="s">
        <v>10</v>
      </c>
      <c r="G58" s="13">
        <f t="shared" si="8"/>
        <v>0</v>
      </c>
      <c r="H58" s="13">
        <f t="shared" si="8"/>
        <v>0</v>
      </c>
      <c r="I58" s="38" t="s">
        <v>28</v>
      </c>
      <c r="J58" s="9"/>
    </row>
    <row r="59" spans="1:10" s="10" customFormat="1" ht="25.5" x14ac:dyDescent="0.25">
      <c r="A59" s="64"/>
      <c r="B59" s="98"/>
      <c r="C59" s="99"/>
      <c r="D59" s="99"/>
      <c r="E59" s="100"/>
      <c r="F59" s="8" t="s">
        <v>11</v>
      </c>
      <c r="G59" s="13">
        <f t="shared" si="8"/>
        <v>74.900000000000006</v>
      </c>
      <c r="H59" s="13">
        <f t="shared" si="8"/>
        <v>0</v>
      </c>
      <c r="I59" s="38">
        <f t="shared" si="7"/>
        <v>0</v>
      </c>
      <c r="J59" s="9"/>
    </row>
    <row r="60" spans="1:10" s="10" customFormat="1" ht="16.5" customHeight="1" x14ac:dyDescent="0.25">
      <c r="A60" s="108" t="s">
        <v>26</v>
      </c>
      <c r="B60" s="92" t="s">
        <v>159</v>
      </c>
      <c r="C60" s="49" t="s">
        <v>92</v>
      </c>
      <c r="D60" s="53">
        <v>2020</v>
      </c>
      <c r="E60" s="53">
        <v>2020</v>
      </c>
      <c r="F60" s="8" t="s">
        <v>7</v>
      </c>
      <c r="G60" s="13">
        <f>G61+G62+G63+G64</f>
        <v>74.900000000000006</v>
      </c>
      <c r="H60" s="13">
        <f>H61+H62+H63+H64</f>
        <v>0</v>
      </c>
      <c r="I60" s="38">
        <f t="shared" si="7"/>
        <v>0</v>
      </c>
      <c r="J60" s="9"/>
    </row>
    <row r="61" spans="1:10" s="10" customFormat="1" ht="16.5" x14ac:dyDescent="0.25">
      <c r="A61" s="108"/>
      <c r="B61" s="95"/>
      <c r="C61" s="49"/>
      <c r="D61" s="56"/>
      <c r="E61" s="56"/>
      <c r="F61" s="8" t="s">
        <v>8</v>
      </c>
      <c r="G61" s="13">
        <v>0</v>
      </c>
      <c r="H61" s="13">
        <v>0</v>
      </c>
      <c r="I61" s="38" t="s">
        <v>28</v>
      </c>
      <c r="J61" s="9"/>
    </row>
    <row r="62" spans="1:10" s="10" customFormat="1" ht="25.5" x14ac:dyDescent="0.25">
      <c r="A62" s="108"/>
      <c r="B62" s="95"/>
      <c r="C62" s="49"/>
      <c r="D62" s="56"/>
      <c r="E62" s="56"/>
      <c r="F62" s="8" t="s">
        <v>9</v>
      </c>
      <c r="G62" s="13">
        <v>0</v>
      </c>
      <c r="H62" s="13">
        <v>0</v>
      </c>
      <c r="I62" s="38" t="s">
        <v>28</v>
      </c>
      <c r="J62" s="9"/>
    </row>
    <row r="63" spans="1:10" s="10" customFormat="1" ht="16.5" x14ac:dyDescent="0.25">
      <c r="A63" s="108"/>
      <c r="B63" s="95"/>
      <c r="C63" s="49"/>
      <c r="D63" s="56"/>
      <c r="E63" s="56"/>
      <c r="F63" s="8" t="s">
        <v>10</v>
      </c>
      <c r="G63" s="13">
        <v>0</v>
      </c>
      <c r="H63" s="13">
        <v>0</v>
      </c>
      <c r="I63" s="38" t="s">
        <v>28</v>
      </c>
      <c r="J63" s="9"/>
    </row>
    <row r="64" spans="1:10" s="10" customFormat="1" ht="25.5" x14ac:dyDescent="0.25">
      <c r="A64" s="108"/>
      <c r="B64" s="98"/>
      <c r="C64" s="49"/>
      <c r="D64" s="59"/>
      <c r="E64" s="59"/>
      <c r="F64" s="8" t="s">
        <v>11</v>
      </c>
      <c r="G64" s="13">
        <v>74.900000000000006</v>
      </c>
      <c r="H64" s="13">
        <v>0</v>
      </c>
      <c r="I64" s="38">
        <f t="shared" si="7"/>
        <v>0</v>
      </c>
      <c r="J64" s="9"/>
    </row>
    <row r="65" spans="1:10" ht="16.5" x14ac:dyDescent="0.25">
      <c r="A65" s="107" t="s">
        <v>98</v>
      </c>
      <c r="B65" s="107"/>
      <c r="C65" s="107"/>
      <c r="D65" s="107"/>
      <c r="E65" s="107"/>
      <c r="F65" s="12" t="s">
        <v>7</v>
      </c>
      <c r="G65" s="39">
        <f>G70+G80</f>
        <v>1475.8999999999999</v>
      </c>
      <c r="H65" s="39">
        <f>H70+H80</f>
        <v>0</v>
      </c>
      <c r="I65" s="39">
        <f t="shared" si="7"/>
        <v>0</v>
      </c>
      <c r="J65" s="1"/>
    </row>
    <row r="66" spans="1:10" ht="16.5" x14ac:dyDescent="0.25">
      <c r="A66" s="107"/>
      <c r="B66" s="107"/>
      <c r="C66" s="107"/>
      <c r="D66" s="107"/>
      <c r="E66" s="107"/>
      <c r="F66" s="12" t="s">
        <v>8</v>
      </c>
      <c r="G66" s="39">
        <f t="shared" ref="G66:H69" si="9">G71+G81</f>
        <v>0</v>
      </c>
      <c r="H66" s="39">
        <f t="shared" si="9"/>
        <v>0</v>
      </c>
      <c r="I66" s="39" t="s">
        <v>28</v>
      </c>
      <c r="J66" s="1"/>
    </row>
    <row r="67" spans="1:10" ht="25.5" x14ac:dyDescent="0.25">
      <c r="A67" s="107"/>
      <c r="B67" s="107"/>
      <c r="C67" s="107"/>
      <c r="D67" s="107"/>
      <c r="E67" s="107"/>
      <c r="F67" s="12" t="s">
        <v>9</v>
      </c>
      <c r="G67" s="39">
        <f t="shared" si="9"/>
        <v>1387.3</v>
      </c>
      <c r="H67" s="39">
        <f t="shared" si="9"/>
        <v>0</v>
      </c>
      <c r="I67" s="39">
        <f t="shared" si="7"/>
        <v>0</v>
      </c>
      <c r="J67" s="1"/>
    </row>
    <row r="68" spans="1:10" ht="16.5" x14ac:dyDescent="0.25">
      <c r="A68" s="107"/>
      <c r="B68" s="107"/>
      <c r="C68" s="107"/>
      <c r="D68" s="107"/>
      <c r="E68" s="107"/>
      <c r="F68" s="12" t="s">
        <v>10</v>
      </c>
      <c r="G68" s="39">
        <f t="shared" si="9"/>
        <v>0</v>
      </c>
      <c r="H68" s="39">
        <f t="shared" si="9"/>
        <v>0</v>
      </c>
      <c r="I68" s="39" t="s">
        <v>28</v>
      </c>
      <c r="J68" s="1"/>
    </row>
    <row r="69" spans="1:10" ht="25.5" x14ac:dyDescent="0.25">
      <c r="A69" s="107"/>
      <c r="B69" s="107"/>
      <c r="C69" s="107"/>
      <c r="D69" s="107"/>
      <c r="E69" s="107"/>
      <c r="F69" s="12" t="s">
        <v>11</v>
      </c>
      <c r="G69" s="39">
        <f t="shared" si="9"/>
        <v>88.6</v>
      </c>
      <c r="H69" s="39">
        <f t="shared" si="9"/>
        <v>0</v>
      </c>
      <c r="I69" s="39">
        <f t="shared" si="7"/>
        <v>0</v>
      </c>
      <c r="J69" s="1"/>
    </row>
    <row r="70" spans="1:10" ht="16.5" x14ac:dyDescent="0.25">
      <c r="A70" s="104">
        <v>1</v>
      </c>
      <c r="B70" s="104" t="s">
        <v>95</v>
      </c>
      <c r="C70" s="104"/>
      <c r="D70" s="104"/>
      <c r="E70" s="104"/>
      <c r="F70" s="6" t="s">
        <v>7</v>
      </c>
      <c r="G70" s="38">
        <f t="shared" ref="G70:H73" si="10">G75</f>
        <v>0</v>
      </c>
      <c r="H70" s="38">
        <f t="shared" si="10"/>
        <v>0</v>
      </c>
      <c r="I70" s="38" t="s">
        <v>28</v>
      </c>
      <c r="J70" s="1"/>
    </row>
    <row r="71" spans="1:10" ht="16.5" x14ac:dyDescent="0.25">
      <c r="A71" s="104"/>
      <c r="B71" s="104"/>
      <c r="C71" s="104"/>
      <c r="D71" s="104"/>
      <c r="E71" s="104"/>
      <c r="F71" s="6" t="s">
        <v>8</v>
      </c>
      <c r="G71" s="38">
        <f t="shared" si="10"/>
        <v>0</v>
      </c>
      <c r="H71" s="38">
        <f t="shared" si="10"/>
        <v>0</v>
      </c>
      <c r="I71" s="38" t="s">
        <v>28</v>
      </c>
      <c r="J71" s="1"/>
    </row>
    <row r="72" spans="1:10" ht="25.5" x14ac:dyDescent="0.25">
      <c r="A72" s="104"/>
      <c r="B72" s="104"/>
      <c r="C72" s="104"/>
      <c r="D72" s="104"/>
      <c r="E72" s="104"/>
      <c r="F72" s="6" t="s">
        <v>9</v>
      </c>
      <c r="G72" s="38">
        <f t="shared" si="10"/>
        <v>0</v>
      </c>
      <c r="H72" s="38">
        <f t="shared" si="10"/>
        <v>0</v>
      </c>
      <c r="I72" s="38" t="s">
        <v>28</v>
      </c>
      <c r="J72" s="1"/>
    </row>
    <row r="73" spans="1:10" ht="16.5" x14ac:dyDescent="0.25">
      <c r="A73" s="104"/>
      <c r="B73" s="104"/>
      <c r="C73" s="104"/>
      <c r="D73" s="104"/>
      <c r="E73" s="104"/>
      <c r="F73" s="6" t="s">
        <v>10</v>
      </c>
      <c r="G73" s="38">
        <f t="shared" si="10"/>
        <v>0</v>
      </c>
      <c r="H73" s="38">
        <f t="shared" si="10"/>
        <v>0</v>
      </c>
      <c r="I73" s="38" t="s">
        <v>28</v>
      </c>
      <c r="J73" s="1"/>
    </row>
    <row r="74" spans="1:10" ht="25.5" x14ac:dyDescent="0.25">
      <c r="A74" s="104"/>
      <c r="B74" s="104"/>
      <c r="C74" s="104"/>
      <c r="D74" s="104"/>
      <c r="E74" s="104"/>
      <c r="F74" s="6" t="s">
        <v>11</v>
      </c>
      <c r="G74" s="38">
        <f>G79</f>
        <v>0</v>
      </c>
      <c r="H74" s="38">
        <f>H79</f>
        <v>0</v>
      </c>
      <c r="I74" s="38" t="s">
        <v>28</v>
      </c>
      <c r="J74" s="1"/>
    </row>
    <row r="75" spans="1:10" ht="16.5" customHeight="1" x14ac:dyDescent="0.25">
      <c r="A75" s="105" t="s">
        <v>26</v>
      </c>
      <c r="B75" s="178" t="s">
        <v>99</v>
      </c>
      <c r="C75" s="49" t="s">
        <v>160</v>
      </c>
      <c r="D75" s="104">
        <v>2020</v>
      </c>
      <c r="E75" s="104">
        <v>2020</v>
      </c>
      <c r="F75" s="6" t="s">
        <v>7</v>
      </c>
      <c r="G75" s="38">
        <f>G76+G77+G78+G79</f>
        <v>0</v>
      </c>
      <c r="H75" s="38">
        <f>H76+H77+H78+H79</f>
        <v>0</v>
      </c>
      <c r="I75" s="38" t="s">
        <v>28</v>
      </c>
      <c r="J75" s="1"/>
    </row>
    <row r="76" spans="1:10" ht="16.5" x14ac:dyDescent="0.25">
      <c r="A76" s="105"/>
      <c r="B76" s="179"/>
      <c r="C76" s="49"/>
      <c r="D76" s="104"/>
      <c r="E76" s="104"/>
      <c r="F76" s="6" t="s">
        <v>8</v>
      </c>
      <c r="G76" s="38">
        <v>0</v>
      </c>
      <c r="H76" s="38">
        <v>0</v>
      </c>
      <c r="I76" s="38" t="s">
        <v>28</v>
      </c>
      <c r="J76" s="1"/>
    </row>
    <row r="77" spans="1:10" ht="25.5" x14ac:dyDescent="0.25">
      <c r="A77" s="105"/>
      <c r="B77" s="179"/>
      <c r="C77" s="49"/>
      <c r="D77" s="104"/>
      <c r="E77" s="104"/>
      <c r="F77" s="6" t="s">
        <v>9</v>
      </c>
      <c r="G77" s="38">
        <v>0</v>
      </c>
      <c r="H77" s="38">
        <v>0</v>
      </c>
      <c r="I77" s="38" t="s">
        <v>28</v>
      </c>
      <c r="J77" s="1"/>
    </row>
    <row r="78" spans="1:10" ht="16.5" x14ac:dyDescent="0.25">
      <c r="A78" s="105"/>
      <c r="B78" s="179"/>
      <c r="C78" s="49"/>
      <c r="D78" s="104"/>
      <c r="E78" s="104"/>
      <c r="F78" s="6" t="s">
        <v>10</v>
      </c>
      <c r="G78" s="38">
        <v>0</v>
      </c>
      <c r="H78" s="38">
        <v>0</v>
      </c>
      <c r="I78" s="38" t="s">
        <v>28</v>
      </c>
      <c r="J78" s="1"/>
    </row>
    <row r="79" spans="1:10" ht="25.5" x14ac:dyDescent="0.25">
      <c r="A79" s="105"/>
      <c r="B79" s="180"/>
      <c r="C79" s="49"/>
      <c r="D79" s="104"/>
      <c r="E79" s="104"/>
      <c r="F79" s="6" t="s">
        <v>11</v>
      </c>
      <c r="G79" s="38">
        <v>0</v>
      </c>
      <c r="H79" s="38">
        <v>0</v>
      </c>
      <c r="I79" s="38" t="s">
        <v>28</v>
      </c>
      <c r="J79" s="1"/>
    </row>
    <row r="80" spans="1:10" ht="16.5" customHeight="1" x14ac:dyDescent="0.25">
      <c r="A80" s="175" t="s">
        <v>80</v>
      </c>
      <c r="B80" s="131" t="s">
        <v>96</v>
      </c>
      <c r="C80" s="132"/>
      <c r="D80" s="132"/>
      <c r="E80" s="125"/>
      <c r="F80" s="6" t="s">
        <v>7</v>
      </c>
      <c r="G80" s="38">
        <f t="shared" ref="G80:H83" si="11">G85</f>
        <v>1475.8999999999999</v>
      </c>
      <c r="H80" s="38">
        <f t="shared" si="11"/>
        <v>0</v>
      </c>
      <c r="I80" s="38">
        <f t="shared" si="7"/>
        <v>0</v>
      </c>
      <c r="J80" s="1"/>
    </row>
    <row r="81" spans="1:10" ht="16.5" x14ac:dyDescent="0.25">
      <c r="A81" s="176"/>
      <c r="B81" s="133"/>
      <c r="C81" s="134"/>
      <c r="D81" s="134"/>
      <c r="E81" s="126"/>
      <c r="F81" s="6" t="s">
        <v>8</v>
      </c>
      <c r="G81" s="38">
        <f t="shared" si="11"/>
        <v>0</v>
      </c>
      <c r="H81" s="38">
        <f t="shared" si="11"/>
        <v>0</v>
      </c>
      <c r="I81" s="38" t="s">
        <v>28</v>
      </c>
      <c r="J81" s="1"/>
    </row>
    <row r="82" spans="1:10" ht="25.5" x14ac:dyDescent="0.25">
      <c r="A82" s="176"/>
      <c r="B82" s="133"/>
      <c r="C82" s="134"/>
      <c r="D82" s="134"/>
      <c r="E82" s="126"/>
      <c r="F82" s="6" t="s">
        <v>9</v>
      </c>
      <c r="G82" s="38">
        <f t="shared" si="11"/>
        <v>1387.3</v>
      </c>
      <c r="H82" s="38">
        <f t="shared" si="11"/>
        <v>0</v>
      </c>
      <c r="I82" s="38">
        <f t="shared" si="7"/>
        <v>0</v>
      </c>
      <c r="J82" s="1"/>
    </row>
    <row r="83" spans="1:10" ht="16.5" x14ac:dyDescent="0.25">
      <c r="A83" s="176"/>
      <c r="B83" s="133"/>
      <c r="C83" s="134"/>
      <c r="D83" s="134"/>
      <c r="E83" s="126"/>
      <c r="F83" s="6" t="s">
        <v>10</v>
      </c>
      <c r="G83" s="38">
        <f t="shared" si="11"/>
        <v>0</v>
      </c>
      <c r="H83" s="38">
        <f t="shared" si="11"/>
        <v>0</v>
      </c>
      <c r="I83" s="38" t="s">
        <v>28</v>
      </c>
      <c r="J83" s="1"/>
    </row>
    <row r="84" spans="1:10" ht="25.5" customHeight="1" x14ac:dyDescent="0.25">
      <c r="A84" s="177"/>
      <c r="B84" s="135"/>
      <c r="C84" s="136"/>
      <c r="D84" s="136"/>
      <c r="E84" s="127"/>
      <c r="F84" s="6" t="s">
        <v>11</v>
      </c>
      <c r="G84" s="38">
        <f>G89</f>
        <v>88.6</v>
      </c>
      <c r="H84" s="38">
        <f>H89</f>
        <v>0</v>
      </c>
      <c r="I84" s="38">
        <f t="shared" si="7"/>
        <v>0</v>
      </c>
      <c r="J84" s="2"/>
    </row>
    <row r="85" spans="1:10" ht="15" customHeight="1" x14ac:dyDescent="0.25">
      <c r="A85" s="175" t="s">
        <v>97</v>
      </c>
      <c r="B85" s="119" t="s">
        <v>100</v>
      </c>
      <c r="C85" s="49" t="s">
        <v>160</v>
      </c>
      <c r="D85" s="104">
        <v>2020</v>
      </c>
      <c r="E85" s="104">
        <v>2020</v>
      </c>
      <c r="F85" s="6" t="s">
        <v>7</v>
      </c>
      <c r="G85" s="38">
        <f>G86+G87+G88+G89</f>
        <v>1475.8999999999999</v>
      </c>
      <c r="H85" s="38">
        <f>H86+H87+H88+H89</f>
        <v>0</v>
      </c>
      <c r="I85" s="38">
        <f>H85/G85*100</f>
        <v>0</v>
      </c>
      <c r="J85" s="1"/>
    </row>
    <row r="86" spans="1:10" x14ac:dyDescent="0.25">
      <c r="A86" s="176"/>
      <c r="B86" s="120"/>
      <c r="C86" s="49"/>
      <c r="D86" s="104"/>
      <c r="E86" s="104"/>
      <c r="F86" s="6" t="s">
        <v>8</v>
      </c>
      <c r="G86" s="40">
        <v>0</v>
      </c>
      <c r="H86" s="40">
        <v>0</v>
      </c>
      <c r="I86" s="38" t="s">
        <v>28</v>
      </c>
    </row>
    <row r="87" spans="1:10" ht="25.5" x14ac:dyDescent="0.25">
      <c r="A87" s="176"/>
      <c r="B87" s="120"/>
      <c r="C87" s="49"/>
      <c r="D87" s="104"/>
      <c r="E87" s="104"/>
      <c r="F87" s="6" t="s">
        <v>9</v>
      </c>
      <c r="G87" s="40">
        <v>1387.3</v>
      </c>
      <c r="H87" s="40">
        <v>0</v>
      </c>
      <c r="I87" s="38">
        <f t="shared" ref="I87:I89" si="12">H87/G87*100</f>
        <v>0</v>
      </c>
    </row>
    <row r="88" spans="1:10" x14ac:dyDescent="0.25">
      <c r="A88" s="176"/>
      <c r="B88" s="120"/>
      <c r="C88" s="49"/>
      <c r="D88" s="104"/>
      <c r="E88" s="104"/>
      <c r="F88" s="6" t="s">
        <v>10</v>
      </c>
      <c r="G88" s="40">
        <v>0</v>
      </c>
      <c r="H88" s="40">
        <v>0</v>
      </c>
      <c r="I88" s="38" t="s">
        <v>28</v>
      </c>
    </row>
    <row r="89" spans="1:10" ht="25.5" x14ac:dyDescent="0.25">
      <c r="A89" s="177"/>
      <c r="B89" s="121"/>
      <c r="C89" s="49"/>
      <c r="D89" s="104"/>
      <c r="E89" s="104"/>
      <c r="F89" s="6" t="s">
        <v>11</v>
      </c>
      <c r="G89" s="40">
        <v>88.6</v>
      </c>
      <c r="H89" s="40">
        <v>0</v>
      </c>
      <c r="I89" s="38">
        <f t="shared" si="12"/>
        <v>0</v>
      </c>
    </row>
    <row r="90" spans="1:10" ht="16.5" customHeight="1" x14ac:dyDescent="0.25">
      <c r="A90" s="68" t="s">
        <v>164</v>
      </c>
      <c r="B90" s="69"/>
      <c r="C90" s="69"/>
      <c r="D90" s="69"/>
      <c r="E90" s="70"/>
      <c r="F90" s="12" t="s">
        <v>7</v>
      </c>
      <c r="G90" s="14">
        <f>G91+G92+G93+G94</f>
        <v>21249.899999999998</v>
      </c>
      <c r="H90" s="14">
        <f>H91+H92+H93+H94</f>
        <v>12104.400000000001</v>
      </c>
      <c r="I90" s="14">
        <f>H90/G90*100</f>
        <v>56.962150410119591</v>
      </c>
      <c r="J90" s="1"/>
    </row>
    <row r="91" spans="1:10" ht="16.5" x14ac:dyDescent="0.25">
      <c r="A91" s="71"/>
      <c r="B91" s="72"/>
      <c r="C91" s="72"/>
      <c r="D91" s="72"/>
      <c r="E91" s="73"/>
      <c r="F91" s="12" t="s">
        <v>8</v>
      </c>
      <c r="G91" s="14">
        <f>G116</f>
        <v>0</v>
      </c>
      <c r="H91" s="14">
        <f>H96+H121+H136+H151</f>
        <v>0</v>
      </c>
      <c r="I91" s="14" t="s">
        <v>28</v>
      </c>
      <c r="J91" s="1"/>
    </row>
    <row r="92" spans="1:10" ht="25.5" x14ac:dyDescent="0.25">
      <c r="A92" s="71"/>
      <c r="B92" s="72"/>
      <c r="C92" s="72"/>
      <c r="D92" s="72"/>
      <c r="E92" s="73"/>
      <c r="F92" s="12" t="s">
        <v>9</v>
      </c>
      <c r="G92" s="14">
        <f>G117</f>
        <v>36.700000000000003</v>
      </c>
      <c r="H92" s="14">
        <f t="shared" ref="H92:H94" si="13">H97+H122+H137+H152</f>
        <v>36.700000000000003</v>
      </c>
      <c r="I92" s="14">
        <f t="shared" ref="I92:I134" si="14">H92/G92*100</f>
        <v>100</v>
      </c>
      <c r="J92" s="1"/>
    </row>
    <row r="93" spans="1:10" ht="16.5" x14ac:dyDescent="0.25">
      <c r="A93" s="71"/>
      <c r="B93" s="72"/>
      <c r="C93" s="72"/>
      <c r="D93" s="72"/>
      <c r="E93" s="73"/>
      <c r="F93" s="12" t="s">
        <v>10</v>
      </c>
      <c r="G93" s="14">
        <f>G98+G123+G138+G153</f>
        <v>462</v>
      </c>
      <c r="H93" s="14">
        <f t="shared" si="13"/>
        <v>91.3</v>
      </c>
      <c r="I93" s="14">
        <f t="shared" si="14"/>
        <v>19.761904761904763</v>
      </c>
      <c r="J93" s="1"/>
    </row>
    <row r="94" spans="1:10" ht="25.5" x14ac:dyDescent="0.25">
      <c r="A94" s="74"/>
      <c r="B94" s="75"/>
      <c r="C94" s="75"/>
      <c r="D94" s="75"/>
      <c r="E94" s="76"/>
      <c r="F94" s="12" t="s">
        <v>11</v>
      </c>
      <c r="G94" s="14">
        <f>G99+G124+G139+G154</f>
        <v>20751.199999999997</v>
      </c>
      <c r="H94" s="14">
        <f t="shared" si="13"/>
        <v>11976.400000000001</v>
      </c>
      <c r="I94" s="14">
        <f t="shared" si="14"/>
        <v>57.714252669725141</v>
      </c>
      <c r="J94" s="1"/>
    </row>
    <row r="95" spans="1:10" ht="16.5" x14ac:dyDescent="0.25">
      <c r="A95" s="104">
        <v>1</v>
      </c>
      <c r="B95" s="110" t="s">
        <v>70</v>
      </c>
      <c r="C95" s="111"/>
      <c r="D95" s="111"/>
      <c r="E95" s="112"/>
      <c r="F95" s="6" t="s">
        <v>7</v>
      </c>
      <c r="G95" s="13">
        <f>G96+G97+G98+G99</f>
        <v>4557.7</v>
      </c>
      <c r="H95" s="13">
        <f>H96+H97+H98+H99</f>
        <v>2848.5</v>
      </c>
      <c r="I95" s="13">
        <f t="shared" si="14"/>
        <v>62.498628694297565</v>
      </c>
      <c r="J95" s="1"/>
    </row>
    <row r="96" spans="1:10" ht="16.5" x14ac:dyDescent="0.25">
      <c r="A96" s="104"/>
      <c r="B96" s="113"/>
      <c r="C96" s="114"/>
      <c r="D96" s="114"/>
      <c r="E96" s="115"/>
      <c r="F96" s="6" t="s">
        <v>8</v>
      </c>
      <c r="G96" s="13">
        <f>G101+G106+G111+G116</f>
        <v>0</v>
      </c>
      <c r="H96" s="13">
        <f>H101+H106+H111+H116</f>
        <v>0</v>
      </c>
      <c r="I96" s="13" t="s">
        <v>28</v>
      </c>
      <c r="J96" s="1"/>
    </row>
    <row r="97" spans="1:10" ht="25.5" x14ac:dyDescent="0.25">
      <c r="A97" s="104"/>
      <c r="B97" s="113"/>
      <c r="C97" s="114"/>
      <c r="D97" s="114"/>
      <c r="E97" s="115"/>
      <c r="F97" s="6" t="s">
        <v>9</v>
      </c>
      <c r="G97" s="13">
        <f t="shared" ref="G97:H99" si="15">G102+G107+G112+G117</f>
        <v>36.700000000000003</v>
      </c>
      <c r="H97" s="13">
        <f t="shared" si="15"/>
        <v>36.700000000000003</v>
      </c>
      <c r="I97" s="13">
        <f t="shared" si="14"/>
        <v>100</v>
      </c>
      <c r="J97" s="1"/>
    </row>
    <row r="98" spans="1:10" ht="16.5" x14ac:dyDescent="0.25">
      <c r="A98" s="104"/>
      <c r="B98" s="113"/>
      <c r="C98" s="114"/>
      <c r="D98" s="114"/>
      <c r="E98" s="115"/>
      <c r="F98" s="6" t="s">
        <v>10</v>
      </c>
      <c r="G98" s="13">
        <f t="shared" si="15"/>
        <v>52</v>
      </c>
      <c r="H98" s="13">
        <f t="shared" si="15"/>
        <v>17</v>
      </c>
      <c r="I98" s="13">
        <f t="shared" si="14"/>
        <v>32.692307692307693</v>
      </c>
      <c r="J98" s="1"/>
    </row>
    <row r="99" spans="1:10" ht="25.5" x14ac:dyDescent="0.25">
      <c r="A99" s="104"/>
      <c r="B99" s="116"/>
      <c r="C99" s="117"/>
      <c r="D99" s="117"/>
      <c r="E99" s="118"/>
      <c r="F99" s="6" t="s">
        <v>11</v>
      </c>
      <c r="G99" s="13">
        <f t="shared" si="15"/>
        <v>4469</v>
      </c>
      <c r="H99" s="13">
        <f t="shared" si="15"/>
        <v>2794.8</v>
      </c>
      <c r="I99" s="13">
        <f t="shared" si="14"/>
        <v>62.53748042067577</v>
      </c>
      <c r="J99" s="1"/>
    </row>
    <row r="100" spans="1:10" ht="16.5" customHeight="1" x14ac:dyDescent="0.25">
      <c r="A100" s="105" t="s">
        <v>26</v>
      </c>
      <c r="B100" s="128" t="s">
        <v>74</v>
      </c>
      <c r="C100" s="122" t="s">
        <v>79</v>
      </c>
      <c r="D100" s="122">
        <v>2020</v>
      </c>
      <c r="E100" s="125">
        <v>2020</v>
      </c>
      <c r="F100" s="6" t="s">
        <v>7</v>
      </c>
      <c r="G100" s="13">
        <f>G103+G104+G101+G102</f>
        <v>4380</v>
      </c>
      <c r="H100" s="13">
        <f>H103+H104+H101+H102</f>
        <v>2746.8</v>
      </c>
      <c r="I100" s="13">
        <f t="shared" si="14"/>
        <v>62.712328767123296</v>
      </c>
      <c r="J100" s="1"/>
    </row>
    <row r="101" spans="1:10" ht="16.5" x14ac:dyDescent="0.25">
      <c r="A101" s="105"/>
      <c r="B101" s="129"/>
      <c r="C101" s="123"/>
      <c r="D101" s="123"/>
      <c r="E101" s="126"/>
      <c r="F101" s="6" t="s">
        <v>8</v>
      </c>
      <c r="G101" s="13">
        <v>0</v>
      </c>
      <c r="H101" s="13">
        <v>0</v>
      </c>
      <c r="I101" s="13" t="s">
        <v>28</v>
      </c>
      <c r="J101" s="1"/>
    </row>
    <row r="102" spans="1:10" ht="25.5" x14ac:dyDescent="0.25">
      <c r="A102" s="105"/>
      <c r="B102" s="129"/>
      <c r="C102" s="123"/>
      <c r="D102" s="123"/>
      <c r="E102" s="126"/>
      <c r="F102" s="6" t="s">
        <v>9</v>
      </c>
      <c r="G102" s="13">
        <v>0</v>
      </c>
      <c r="H102" s="13">
        <v>0</v>
      </c>
      <c r="I102" s="13" t="s">
        <v>28</v>
      </c>
      <c r="J102" s="1"/>
    </row>
    <row r="103" spans="1:10" ht="16.5" x14ac:dyDescent="0.25">
      <c r="A103" s="105"/>
      <c r="B103" s="129"/>
      <c r="C103" s="123"/>
      <c r="D103" s="123"/>
      <c r="E103" s="126"/>
      <c r="F103" s="6" t="s">
        <v>10</v>
      </c>
      <c r="G103" s="13">
        <v>42</v>
      </c>
      <c r="H103" s="13">
        <v>7</v>
      </c>
      <c r="I103" s="13">
        <f t="shared" si="14"/>
        <v>16.666666666666664</v>
      </c>
      <c r="J103" s="1"/>
    </row>
    <row r="104" spans="1:10" ht="25.5" x14ac:dyDescent="0.25">
      <c r="A104" s="105"/>
      <c r="B104" s="130"/>
      <c r="C104" s="124"/>
      <c r="D104" s="124"/>
      <c r="E104" s="127"/>
      <c r="F104" s="6" t="s">
        <v>11</v>
      </c>
      <c r="G104" s="13">
        <v>4338</v>
      </c>
      <c r="H104" s="13">
        <v>2739.8</v>
      </c>
      <c r="I104" s="13">
        <f t="shared" si="14"/>
        <v>63.158137390502546</v>
      </c>
      <c r="J104" s="1"/>
    </row>
    <row r="105" spans="1:10" ht="16.5" customHeight="1" x14ac:dyDescent="0.25">
      <c r="A105" s="105" t="s">
        <v>33</v>
      </c>
      <c r="B105" s="128" t="s">
        <v>75</v>
      </c>
      <c r="C105" s="122" t="s">
        <v>79</v>
      </c>
      <c r="D105" s="122">
        <v>2020</v>
      </c>
      <c r="E105" s="125">
        <v>2020</v>
      </c>
      <c r="F105" s="6" t="s">
        <v>7</v>
      </c>
      <c r="G105" s="13">
        <f>G109</f>
        <v>35</v>
      </c>
      <c r="H105" s="13">
        <f>H106+H107+H108+H109</f>
        <v>15</v>
      </c>
      <c r="I105" s="13">
        <f t="shared" si="14"/>
        <v>42.857142857142854</v>
      </c>
      <c r="J105" s="1"/>
    </row>
    <row r="106" spans="1:10" ht="16.5" x14ac:dyDescent="0.25">
      <c r="A106" s="105"/>
      <c r="B106" s="129"/>
      <c r="C106" s="123"/>
      <c r="D106" s="123"/>
      <c r="E106" s="126"/>
      <c r="F106" s="6" t="s">
        <v>8</v>
      </c>
      <c r="G106" s="13">
        <v>0</v>
      </c>
      <c r="H106" s="13">
        <v>0</v>
      </c>
      <c r="I106" s="13" t="s">
        <v>28</v>
      </c>
      <c r="J106" s="1"/>
    </row>
    <row r="107" spans="1:10" ht="25.5" x14ac:dyDescent="0.25">
      <c r="A107" s="105"/>
      <c r="B107" s="129"/>
      <c r="C107" s="123"/>
      <c r="D107" s="123"/>
      <c r="E107" s="126"/>
      <c r="F107" s="6" t="s">
        <v>9</v>
      </c>
      <c r="G107" s="13">
        <v>0</v>
      </c>
      <c r="H107" s="13">
        <v>0</v>
      </c>
      <c r="I107" s="13" t="s">
        <v>28</v>
      </c>
      <c r="J107" s="1"/>
    </row>
    <row r="108" spans="1:10" ht="16.5" x14ac:dyDescent="0.25">
      <c r="A108" s="105"/>
      <c r="B108" s="129"/>
      <c r="C108" s="123"/>
      <c r="D108" s="123"/>
      <c r="E108" s="126"/>
      <c r="F108" s="6" t="s">
        <v>10</v>
      </c>
      <c r="G108" s="13">
        <v>0</v>
      </c>
      <c r="H108" s="13">
        <v>0</v>
      </c>
      <c r="I108" s="13" t="s">
        <v>28</v>
      </c>
      <c r="J108" s="1"/>
    </row>
    <row r="109" spans="1:10" ht="25.5" x14ac:dyDescent="0.25">
      <c r="A109" s="105"/>
      <c r="B109" s="130"/>
      <c r="C109" s="124"/>
      <c r="D109" s="124"/>
      <c r="E109" s="127"/>
      <c r="F109" s="6" t="s">
        <v>11</v>
      </c>
      <c r="G109" s="13">
        <v>35</v>
      </c>
      <c r="H109" s="13">
        <v>15</v>
      </c>
      <c r="I109" s="13">
        <f t="shared" si="14"/>
        <v>42.857142857142854</v>
      </c>
      <c r="J109" s="1"/>
    </row>
    <row r="110" spans="1:10" ht="16.5" customHeight="1" x14ac:dyDescent="0.25">
      <c r="A110" s="105" t="s">
        <v>35</v>
      </c>
      <c r="B110" s="128" t="s">
        <v>76</v>
      </c>
      <c r="C110" s="122" t="s">
        <v>79</v>
      </c>
      <c r="D110" s="122">
        <v>2020</v>
      </c>
      <c r="E110" s="125">
        <v>2020</v>
      </c>
      <c r="F110" s="6" t="s">
        <v>7</v>
      </c>
      <c r="G110" s="13">
        <f>G113+G114</f>
        <v>66</v>
      </c>
      <c r="H110" s="13">
        <f>H111+H112+H113+H114</f>
        <v>10</v>
      </c>
      <c r="I110" s="13">
        <f t="shared" si="14"/>
        <v>15.151515151515152</v>
      </c>
      <c r="J110" s="1"/>
    </row>
    <row r="111" spans="1:10" ht="16.5" x14ac:dyDescent="0.25">
      <c r="A111" s="105"/>
      <c r="B111" s="129"/>
      <c r="C111" s="123"/>
      <c r="D111" s="123"/>
      <c r="E111" s="126"/>
      <c r="F111" s="6" t="s">
        <v>8</v>
      </c>
      <c r="G111" s="13">
        <v>0</v>
      </c>
      <c r="H111" s="13">
        <v>0</v>
      </c>
      <c r="I111" s="13" t="s">
        <v>28</v>
      </c>
      <c r="J111" s="1"/>
    </row>
    <row r="112" spans="1:10" ht="25.5" x14ac:dyDescent="0.25">
      <c r="A112" s="105"/>
      <c r="B112" s="129"/>
      <c r="C112" s="123"/>
      <c r="D112" s="123"/>
      <c r="E112" s="126"/>
      <c r="F112" s="6" t="s">
        <v>9</v>
      </c>
      <c r="G112" s="13">
        <v>0</v>
      </c>
      <c r="H112" s="13">
        <v>0</v>
      </c>
      <c r="I112" s="13" t="s">
        <v>28</v>
      </c>
      <c r="J112" s="1"/>
    </row>
    <row r="113" spans="1:10" ht="16.5" x14ac:dyDescent="0.25">
      <c r="A113" s="105"/>
      <c r="B113" s="129"/>
      <c r="C113" s="123"/>
      <c r="D113" s="123"/>
      <c r="E113" s="126"/>
      <c r="F113" s="6" t="s">
        <v>10</v>
      </c>
      <c r="G113" s="13">
        <v>10</v>
      </c>
      <c r="H113" s="13">
        <v>10</v>
      </c>
      <c r="I113" s="13">
        <f t="shared" si="14"/>
        <v>100</v>
      </c>
      <c r="J113" s="1"/>
    </row>
    <row r="114" spans="1:10" ht="25.5" x14ac:dyDescent="0.25">
      <c r="A114" s="105"/>
      <c r="B114" s="130"/>
      <c r="C114" s="124"/>
      <c r="D114" s="124"/>
      <c r="E114" s="127"/>
      <c r="F114" s="6" t="s">
        <v>11</v>
      </c>
      <c r="G114" s="13">
        <v>56</v>
      </c>
      <c r="H114" s="13">
        <v>0</v>
      </c>
      <c r="I114" s="13">
        <f t="shared" si="14"/>
        <v>0</v>
      </c>
      <c r="J114" s="1"/>
    </row>
    <row r="115" spans="1:10" ht="16.5" customHeight="1" x14ac:dyDescent="0.25">
      <c r="A115" s="105" t="s">
        <v>71</v>
      </c>
      <c r="B115" s="128" t="s">
        <v>77</v>
      </c>
      <c r="C115" s="122" t="s">
        <v>79</v>
      </c>
      <c r="D115" s="122">
        <v>2020</v>
      </c>
      <c r="E115" s="125">
        <v>2020</v>
      </c>
      <c r="F115" s="6" t="s">
        <v>7</v>
      </c>
      <c r="G115" s="13">
        <f>G116+G117+G118+G119</f>
        <v>76.7</v>
      </c>
      <c r="H115" s="13">
        <f>H116+H117+H119</f>
        <v>76.7</v>
      </c>
      <c r="I115" s="13">
        <f t="shared" si="14"/>
        <v>100</v>
      </c>
      <c r="J115" s="1"/>
    </row>
    <row r="116" spans="1:10" ht="16.5" x14ac:dyDescent="0.25">
      <c r="A116" s="105"/>
      <c r="B116" s="129"/>
      <c r="C116" s="123"/>
      <c r="D116" s="123"/>
      <c r="E116" s="126"/>
      <c r="F116" s="6" t="s">
        <v>8</v>
      </c>
      <c r="G116" s="13">
        <v>0</v>
      </c>
      <c r="H116" s="13">
        <v>0</v>
      </c>
      <c r="I116" s="13" t="s">
        <v>28</v>
      </c>
      <c r="J116" s="1"/>
    </row>
    <row r="117" spans="1:10" ht="25.5" x14ac:dyDescent="0.25">
      <c r="A117" s="105"/>
      <c r="B117" s="129"/>
      <c r="C117" s="123"/>
      <c r="D117" s="123"/>
      <c r="E117" s="126"/>
      <c r="F117" s="6" t="s">
        <v>9</v>
      </c>
      <c r="G117" s="13">
        <v>36.700000000000003</v>
      </c>
      <c r="H117" s="13">
        <v>36.700000000000003</v>
      </c>
      <c r="I117" s="13">
        <f t="shared" si="14"/>
        <v>100</v>
      </c>
      <c r="J117" s="1"/>
    </row>
    <row r="118" spans="1:10" ht="16.5" x14ac:dyDescent="0.25">
      <c r="A118" s="105"/>
      <c r="B118" s="129"/>
      <c r="C118" s="123"/>
      <c r="D118" s="123"/>
      <c r="E118" s="126"/>
      <c r="F118" s="6" t="s">
        <v>10</v>
      </c>
      <c r="G118" s="13">
        <v>0</v>
      </c>
      <c r="H118" s="13">
        <v>0</v>
      </c>
      <c r="I118" s="13" t="s">
        <v>28</v>
      </c>
      <c r="J118" s="1"/>
    </row>
    <row r="119" spans="1:10" ht="25.5" x14ac:dyDescent="0.25">
      <c r="A119" s="105"/>
      <c r="B119" s="130"/>
      <c r="C119" s="124"/>
      <c r="D119" s="124"/>
      <c r="E119" s="127"/>
      <c r="F119" s="6" t="s">
        <v>11</v>
      </c>
      <c r="G119" s="13">
        <v>40</v>
      </c>
      <c r="H119" s="13">
        <v>40</v>
      </c>
      <c r="I119" s="13">
        <f t="shared" si="14"/>
        <v>100</v>
      </c>
      <c r="J119" s="1"/>
    </row>
    <row r="120" spans="1:10" ht="16.5" customHeight="1" x14ac:dyDescent="0.25">
      <c r="A120" s="105" t="s">
        <v>80</v>
      </c>
      <c r="B120" s="110" t="s">
        <v>72</v>
      </c>
      <c r="C120" s="111"/>
      <c r="D120" s="111"/>
      <c r="E120" s="112"/>
      <c r="F120" s="41" t="s">
        <v>7</v>
      </c>
      <c r="G120" s="13">
        <f>G123+G124+G121+G122</f>
        <v>6378.5</v>
      </c>
      <c r="H120" s="13">
        <f>H123+H124+H121+H122</f>
        <v>3605</v>
      </c>
      <c r="I120" s="13">
        <f t="shared" si="14"/>
        <v>56.51799012306968</v>
      </c>
      <c r="J120" s="1"/>
    </row>
    <row r="121" spans="1:10" ht="16.5" x14ac:dyDescent="0.25">
      <c r="A121" s="105"/>
      <c r="B121" s="113"/>
      <c r="C121" s="114"/>
      <c r="D121" s="114"/>
      <c r="E121" s="115"/>
      <c r="F121" s="41" t="s">
        <v>8</v>
      </c>
      <c r="G121" s="13">
        <f>G126+G131</f>
        <v>0</v>
      </c>
      <c r="H121" s="13">
        <f>H126+H131</f>
        <v>0</v>
      </c>
      <c r="I121" s="13" t="s">
        <v>28</v>
      </c>
      <c r="J121" s="1"/>
    </row>
    <row r="122" spans="1:10" ht="25.5" x14ac:dyDescent="0.25">
      <c r="A122" s="105"/>
      <c r="B122" s="113"/>
      <c r="C122" s="114"/>
      <c r="D122" s="114"/>
      <c r="E122" s="115"/>
      <c r="F122" s="41" t="s">
        <v>9</v>
      </c>
      <c r="G122" s="13">
        <f t="shared" ref="G122:H124" si="16">G127+G132</f>
        <v>0</v>
      </c>
      <c r="H122" s="13">
        <f t="shared" si="16"/>
        <v>0</v>
      </c>
      <c r="I122" s="13" t="s">
        <v>28</v>
      </c>
      <c r="J122" s="1"/>
    </row>
    <row r="123" spans="1:10" ht="16.5" x14ac:dyDescent="0.25">
      <c r="A123" s="105"/>
      <c r="B123" s="113"/>
      <c r="C123" s="114"/>
      <c r="D123" s="114"/>
      <c r="E123" s="115"/>
      <c r="F123" s="41" t="s">
        <v>10</v>
      </c>
      <c r="G123" s="13">
        <f t="shared" si="16"/>
        <v>380</v>
      </c>
      <c r="H123" s="13">
        <f t="shared" si="16"/>
        <v>71.8</v>
      </c>
      <c r="I123" s="13">
        <f t="shared" si="14"/>
        <v>18.89473684210526</v>
      </c>
      <c r="J123" s="1"/>
    </row>
    <row r="124" spans="1:10" ht="25.5" x14ac:dyDescent="0.25">
      <c r="A124" s="105"/>
      <c r="B124" s="116"/>
      <c r="C124" s="117"/>
      <c r="D124" s="117"/>
      <c r="E124" s="118"/>
      <c r="F124" s="41" t="s">
        <v>11</v>
      </c>
      <c r="G124" s="13">
        <f t="shared" si="16"/>
        <v>5998.5</v>
      </c>
      <c r="H124" s="13">
        <f t="shared" si="16"/>
        <v>3533.2</v>
      </c>
      <c r="I124" s="13">
        <f t="shared" si="14"/>
        <v>58.901392014670328</v>
      </c>
      <c r="J124" s="1"/>
    </row>
    <row r="125" spans="1:10" ht="16.5" customHeight="1" x14ac:dyDescent="0.25">
      <c r="A125" s="105" t="s">
        <v>38</v>
      </c>
      <c r="B125" s="119" t="s">
        <v>81</v>
      </c>
      <c r="C125" s="122" t="s">
        <v>83</v>
      </c>
      <c r="D125" s="122">
        <v>2020</v>
      </c>
      <c r="E125" s="125">
        <v>2020</v>
      </c>
      <c r="F125" s="41" t="s">
        <v>7</v>
      </c>
      <c r="G125" s="13">
        <f>G128+G129</f>
        <v>6318.5</v>
      </c>
      <c r="H125" s="13">
        <f>H128+H129</f>
        <v>3605</v>
      </c>
      <c r="I125" s="13">
        <f t="shared" si="14"/>
        <v>57.054680699533122</v>
      </c>
      <c r="J125" s="1"/>
    </row>
    <row r="126" spans="1:10" ht="16.5" x14ac:dyDescent="0.25">
      <c r="A126" s="105"/>
      <c r="B126" s="120"/>
      <c r="C126" s="123"/>
      <c r="D126" s="123"/>
      <c r="E126" s="126"/>
      <c r="F126" s="41" t="s">
        <v>8</v>
      </c>
      <c r="G126" s="13">
        <v>0</v>
      </c>
      <c r="H126" s="13">
        <v>0</v>
      </c>
      <c r="I126" s="13" t="s">
        <v>28</v>
      </c>
      <c r="J126" s="1"/>
    </row>
    <row r="127" spans="1:10" ht="25.5" x14ac:dyDescent="0.25">
      <c r="A127" s="105"/>
      <c r="B127" s="120"/>
      <c r="C127" s="123"/>
      <c r="D127" s="123"/>
      <c r="E127" s="126"/>
      <c r="F127" s="41" t="s">
        <v>9</v>
      </c>
      <c r="G127" s="13">
        <v>0</v>
      </c>
      <c r="H127" s="13">
        <v>0</v>
      </c>
      <c r="I127" s="13" t="s">
        <v>28</v>
      </c>
      <c r="J127" s="1"/>
    </row>
    <row r="128" spans="1:10" ht="25.5" customHeight="1" x14ac:dyDescent="0.25">
      <c r="A128" s="105"/>
      <c r="B128" s="120"/>
      <c r="C128" s="123"/>
      <c r="D128" s="123"/>
      <c r="E128" s="126"/>
      <c r="F128" s="41" t="s">
        <v>10</v>
      </c>
      <c r="G128" s="13">
        <v>350</v>
      </c>
      <c r="H128" s="13">
        <v>71.8</v>
      </c>
      <c r="I128" s="13">
        <f t="shared" si="14"/>
        <v>20.514285714285712</v>
      </c>
      <c r="J128" s="2"/>
    </row>
    <row r="129" spans="1:10" ht="25.5" x14ac:dyDescent="0.25">
      <c r="A129" s="105"/>
      <c r="B129" s="121"/>
      <c r="C129" s="124"/>
      <c r="D129" s="124"/>
      <c r="E129" s="127"/>
      <c r="F129" s="41" t="s">
        <v>11</v>
      </c>
      <c r="G129" s="13">
        <v>5968.5</v>
      </c>
      <c r="H129" s="13">
        <v>3533.2</v>
      </c>
      <c r="I129" s="13">
        <f t="shared" si="14"/>
        <v>59.197453296473142</v>
      </c>
      <c r="J129" s="1"/>
    </row>
    <row r="130" spans="1:10" ht="16.5" customHeight="1" x14ac:dyDescent="0.25">
      <c r="A130" s="105" t="s">
        <v>40</v>
      </c>
      <c r="B130" s="119" t="s">
        <v>82</v>
      </c>
      <c r="C130" s="122" t="s">
        <v>83</v>
      </c>
      <c r="D130" s="122">
        <v>2020</v>
      </c>
      <c r="E130" s="125">
        <v>2020</v>
      </c>
      <c r="F130" s="41" t="s">
        <v>7</v>
      </c>
      <c r="G130" s="13">
        <f>G131+G132+G133+G134</f>
        <v>60</v>
      </c>
      <c r="H130" s="13">
        <f>H131+H132+H133+H134</f>
        <v>0</v>
      </c>
      <c r="I130" s="13">
        <f t="shared" si="14"/>
        <v>0</v>
      </c>
      <c r="J130" s="1"/>
    </row>
    <row r="131" spans="1:10" x14ac:dyDescent="0.25">
      <c r="A131" s="105"/>
      <c r="B131" s="120"/>
      <c r="C131" s="123"/>
      <c r="D131" s="123"/>
      <c r="E131" s="126"/>
      <c r="F131" s="41" t="s">
        <v>8</v>
      </c>
      <c r="G131" s="13">
        <v>0</v>
      </c>
      <c r="H131" s="13">
        <v>0</v>
      </c>
      <c r="I131" s="13" t="s">
        <v>28</v>
      </c>
    </row>
    <row r="132" spans="1:10" ht="25.5" x14ac:dyDescent="0.25">
      <c r="A132" s="105"/>
      <c r="B132" s="120"/>
      <c r="C132" s="123"/>
      <c r="D132" s="123"/>
      <c r="E132" s="126"/>
      <c r="F132" s="41" t="s">
        <v>9</v>
      </c>
      <c r="G132" s="13">
        <v>0</v>
      </c>
      <c r="H132" s="13">
        <v>0</v>
      </c>
      <c r="I132" s="13" t="s">
        <v>28</v>
      </c>
    </row>
    <row r="133" spans="1:10" x14ac:dyDescent="0.25">
      <c r="A133" s="105"/>
      <c r="B133" s="120"/>
      <c r="C133" s="123"/>
      <c r="D133" s="123"/>
      <c r="E133" s="126"/>
      <c r="F133" s="41" t="s">
        <v>10</v>
      </c>
      <c r="G133" s="13">
        <v>30</v>
      </c>
      <c r="H133" s="13">
        <v>0</v>
      </c>
      <c r="I133" s="13">
        <f t="shared" si="14"/>
        <v>0</v>
      </c>
    </row>
    <row r="134" spans="1:10" ht="25.5" x14ac:dyDescent="0.25">
      <c r="A134" s="105"/>
      <c r="B134" s="121"/>
      <c r="C134" s="124"/>
      <c r="D134" s="124"/>
      <c r="E134" s="127"/>
      <c r="F134" s="41" t="s">
        <v>11</v>
      </c>
      <c r="G134" s="13">
        <v>30</v>
      </c>
      <c r="H134" s="13">
        <v>0</v>
      </c>
      <c r="I134" s="13">
        <f t="shared" si="14"/>
        <v>0</v>
      </c>
    </row>
    <row r="135" spans="1:10" ht="15" customHeight="1" x14ac:dyDescent="0.25">
      <c r="A135" s="105" t="s">
        <v>85</v>
      </c>
      <c r="B135" s="110" t="s">
        <v>84</v>
      </c>
      <c r="C135" s="111"/>
      <c r="D135" s="111"/>
      <c r="E135" s="112"/>
      <c r="F135" s="6" t="s">
        <v>7</v>
      </c>
      <c r="G135" s="13">
        <f>G138+G139+G136+G137</f>
        <v>5404.3</v>
      </c>
      <c r="H135" s="13">
        <f>H138+H139+H136+H137</f>
        <v>3187.7</v>
      </c>
      <c r="I135" s="13">
        <f>H135/G135*100</f>
        <v>58.984512332772042</v>
      </c>
    </row>
    <row r="136" spans="1:10" x14ac:dyDescent="0.25">
      <c r="A136" s="105"/>
      <c r="B136" s="113"/>
      <c r="C136" s="114"/>
      <c r="D136" s="114"/>
      <c r="E136" s="115"/>
      <c r="F136" s="6" t="s">
        <v>8</v>
      </c>
      <c r="G136" s="13">
        <f>G141+G146</f>
        <v>0</v>
      </c>
      <c r="H136" s="13">
        <f>H141+H146</f>
        <v>0</v>
      </c>
      <c r="I136" s="13" t="s">
        <v>28</v>
      </c>
    </row>
    <row r="137" spans="1:10" ht="25.5" x14ac:dyDescent="0.25">
      <c r="A137" s="105"/>
      <c r="B137" s="113"/>
      <c r="C137" s="114"/>
      <c r="D137" s="114"/>
      <c r="E137" s="115"/>
      <c r="F137" s="6" t="s">
        <v>9</v>
      </c>
      <c r="G137" s="13">
        <f t="shared" ref="G137:H139" si="17">G142+G147</f>
        <v>0</v>
      </c>
      <c r="H137" s="13">
        <f t="shared" si="17"/>
        <v>0</v>
      </c>
      <c r="I137" s="13" t="s">
        <v>28</v>
      </c>
    </row>
    <row r="138" spans="1:10" x14ac:dyDescent="0.25">
      <c r="A138" s="105"/>
      <c r="B138" s="113"/>
      <c r="C138" s="114"/>
      <c r="D138" s="114"/>
      <c r="E138" s="115"/>
      <c r="F138" s="6" t="s">
        <v>10</v>
      </c>
      <c r="G138" s="13">
        <f t="shared" si="17"/>
        <v>30</v>
      </c>
      <c r="H138" s="13">
        <f t="shared" si="17"/>
        <v>2.5</v>
      </c>
      <c r="I138" s="13">
        <f t="shared" ref="I138:I149" si="18">H138/G138*100</f>
        <v>8.3333333333333321</v>
      </c>
    </row>
    <row r="139" spans="1:10" ht="25.5" x14ac:dyDescent="0.25">
      <c r="A139" s="105"/>
      <c r="B139" s="116"/>
      <c r="C139" s="117"/>
      <c r="D139" s="117"/>
      <c r="E139" s="118"/>
      <c r="F139" s="6" t="s">
        <v>11</v>
      </c>
      <c r="G139" s="13">
        <f t="shared" si="17"/>
        <v>5374.3</v>
      </c>
      <c r="H139" s="13">
        <f t="shared" si="17"/>
        <v>3185.2</v>
      </c>
      <c r="I139" s="13">
        <f t="shared" si="18"/>
        <v>59.267253409746381</v>
      </c>
    </row>
    <row r="140" spans="1:10" ht="15" customHeight="1" x14ac:dyDescent="0.25">
      <c r="A140" s="105" t="s">
        <v>47</v>
      </c>
      <c r="B140" s="119" t="s">
        <v>86</v>
      </c>
      <c r="C140" s="122" t="s">
        <v>161</v>
      </c>
      <c r="D140" s="122">
        <v>2020</v>
      </c>
      <c r="E140" s="125">
        <v>2020</v>
      </c>
      <c r="F140" s="6" t="s">
        <v>7</v>
      </c>
      <c r="G140" s="13">
        <f>G143+G144+G142+G141</f>
        <v>5396.3</v>
      </c>
      <c r="H140" s="13">
        <f>H143+H144+H142+H141</f>
        <v>3187.7</v>
      </c>
      <c r="I140" s="13">
        <f t="shared" si="18"/>
        <v>59.071956711079807</v>
      </c>
    </row>
    <row r="141" spans="1:10" x14ac:dyDescent="0.25">
      <c r="A141" s="105"/>
      <c r="B141" s="120"/>
      <c r="C141" s="123"/>
      <c r="D141" s="123"/>
      <c r="E141" s="126"/>
      <c r="F141" s="6" t="s">
        <v>8</v>
      </c>
      <c r="G141" s="13">
        <v>0</v>
      </c>
      <c r="H141" s="13">
        <v>0</v>
      </c>
      <c r="I141" s="13" t="s">
        <v>28</v>
      </c>
    </row>
    <row r="142" spans="1:10" ht="25.5" x14ac:dyDescent="0.25">
      <c r="A142" s="105"/>
      <c r="B142" s="120"/>
      <c r="C142" s="123"/>
      <c r="D142" s="123"/>
      <c r="E142" s="126"/>
      <c r="F142" s="6" t="s">
        <v>9</v>
      </c>
      <c r="G142" s="13">
        <v>0</v>
      </c>
      <c r="H142" s="13">
        <v>0</v>
      </c>
      <c r="I142" s="13" t="s">
        <v>28</v>
      </c>
    </row>
    <row r="143" spans="1:10" x14ac:dyDescent="0.25">
      <c r="A143" s="105"/>
      <c r="B143" s="120"/>
      <c r="C143" s="123"/>
      <c r="D143" s="123"/>
      <c r="E143" s="126"/>
      <c r="F143" s="6" t="s">
        <v>10</v>
      </c>
      <c r="G143" s="13">
        <v>30</v>
      </c>
      <c r="H143" s="13">
        <v>2.5</v>
      </c>
      <c r="I143" s="13">
        <f t="shared" si="18"/>
        <v>8.3333333333333321</v>
      </c>
    </row>
    <row r="144" spans="1:10" ht="25.5" x14ac:dyDescent="0.25">
      <c r="A144" s="105"/>
      <c r="B144" s="121"/>
      <c r="C144" s="124"/>
      <c r="D144" s="124"/>
      <c r="E144" s="127"/>
      <c r="F144" s="6" t="s">
        <v>11</v>
      </c>
      <c r="G144" s="13">
        <v>5366.3</v>
      </c>
      <c r="H144" s="13">
        <v>3185.2</v>
      </c>
      <c r="I144" s="13">
        <f t="shared" si="18"/>
        <v>59.35560814714048</v>
      </c>
    </row>
    <row r="145" spans="1:9" ht="15" customHeight="1" x14ac:dyDescent="0.25">
      <c r="A145" s="105" t="s">
        <v>49</v>
      </c>
      <c r="B145" s="119" t="s">
        <v>87</v>
      </c>
      <c r="C145" s="122" t="s">
        <v>161</v>
      </c>
      <c r="D145" s="122">
        <v>2020</v>
      </c>
      <c r="E145" s="125">
        <v>2020</v>
      </c>
      <c r="F145" s="6" t="s">
        <v>7</v>
      </c>
      <c r="G145" s="13">
        <f>G149+G146+G147+G148</f>
        <v>8</v>
      </c>
      <c r="H145" s="13">
        <f>H149+H146+H147+H148</f>
        <v>0</v>
      </c>
      <c r="I145" s="13">
        <f t="shared" si="18"/>
        <v>0</v>
      </c>
    </row>
    <row r="146" spans="1:9" x14ac:dyDescent="0.25">
      <c r="A146" s="105"/>
      <c r="B146" s="120"/>
      <c r="C146" s="123"/>
      <c r="D146" s="123"/>
      <c r="E146" s="126"/>
      <c r="F146" s="6" t="s">
        <v>8</v>
      </c>
      <c r="G146" s="13">
        <v>0</v>
      </c>
      <c r="H146" s="13">
        <v>0</v>
      </c>
      <c r="I146" s="13" t="s">
        <v>28</v>
      </c>
    </row>
    <row r="147" spans="1:9" ht="25.5" x14ac:dyDescent="0.25">
      <c r="A147" s="105"/>
      <c r="B147" s="120"/>
      <c r="C147" s="123"/>
      <c r="D147" s="123"/>
      <c r="E147" s="126"/>
      <c r="F147" s="6" t="s">
        <v>9</v>
      </c>
      <c r="G147" s="13">
        <v>0</v>
      </c>
      <c r="H147" s="13">
        <v>0</v>
      </c>
      <c r="I147" s="13" t="s">
        <v>28</v>
      </c>
    </row>
    <row r="148" spans="1:9" x14ac:dyDescent="0.25">
      <c r="A148" s="105"/>
      <c r="B148" s="120"/>
      <c r="C148" s="123"/>
      <c r="D148" s="123"/>
      <c r="E148" s="126"/>
      <c r="F148" s="6" t="s">
        <v>10</v>
      </c>
      <c r="G148" s="13">
        <v>0</v>
      </c>
      <c r="H148" s="13">
        <v>0</v>
      </c>
      <c r="I148" s="13" t="s">
        <v>28</v>
      </c>
    </row>
    <row r="149" spans="1:9" ht="25.5" x14ac:dyDescent="0.25">
      <c r="A149" s="105"/>
      <c r="B149" s="121"/>
      <c r="C149" s="124"/>
      <c r="D149" s="124"/>
      <c r="E149" s="127"/>
      <c r="F149" s="6" t="s">
        <v>11</v>
      </c>
      <c r="G149" s="13">
        <v>8</v>
      </c>
      <c r="H149" s="13">
        <v>0</v>
      </c>
      <c r="I149" s="13">
        <f t="shared" si="18"/>
        <v>0</v>
      </c>
    </row>
    <row r="150" spans="1:9" ht="15" customHeight="1" x14ac:dyDescent="0.25">
      <c r="A150" s="105" t="s">
        <v>88</v>
      </c>
      <c r="B150" s="110" t="s">
        <v>162</v>
      </c>
      <c r="C150" s="111"/>
      <c r="D150" s="111"/>
      <c r="E150" s="112"/>
      <c r="F150" s="6" t="s">
        <v>7</v>
      </c>
      <c r="G150" s="13">
        <f>G155+G160</f>
        <v>4909.3999999999996</v>
      </c>
      <c r="H150" s="13">
        <f>H155+H160</f>
        <v>2463.1999999999998</v>
      </c>
      <c r="I150" s="13">
        <f>(H150/G150)*100</f>
        <v>50.173137246914081</v>
      </c>
    </row>
    <row r="151" spans="1:9" x14ac:dyDescent="0.25">
      <c r="A151" s="105"/>
      <c r="B151" s="113"/>
      <c r="C151" s="114"/>
      <c r="D151" s="114"/>
      <c r="E151" s="115"/>
      <c r="F151" s="6" t="s">
        <v>8</v>
      </c>
      <c r="G151" s="13">
        <f t="shared" ref="G151:H154" si="19">G156+G161</f>
        <v>0</v>
      </c>
      <c r="H151" s="13">
        <f t="shared" si="19"/>
        <v>0</v>
      </c>
      <c r="I151" s="13" t="s">
        <v>28</v>
      </c>
    </row>
    <row r="152" spans="1:9" ht="25.5" x14ac:dyDescent="0.25">
      <c r="A152" s="105"/>
      <c r="B152" s="113"/>
      <c r="C152" s="114"/>
      <c r="D152" s="114"/>
      <c r="E152" s="115"/>
      <c r="F152" s="6" t="s">
        <v>9</v>
      </c>
      <c r="G152" s="13">
        <f t="shared" si="19"/>
        <v>0</v>
      </c>
      <c r="H152" s="13">
        <f t="shared" si="19"/>
        <v>0</v>
      </c>
      <c r="I152" s="13" t="s">
        <v>28</v>
      </c>
    </row>
    <row r="153" spans="1:9" x14ac:dyDescent="0.25">
      <c r="A153" s="105"/>
      <c r="B153" s="113"/>
      <c r="C153" s="114"/>
      <c r="D153" s="114"/>
      <c r="E153" s="115"/>
      <c r="F153" s="6" t="s">
        <v>10</v>
      </c>
      <c r="G153" s="13">
        <f t="shared" si="19"/>
        <v>0</v>
      </c>
      <c r="H153" s="13">
        <f t="shared" si="19"/>
        <v>0</v>
      </c>
      <c r="I153" s="13" t="s">
        <v>28</v>
      </c>
    </row>
    <row r="154" spans="1:9" ht="25.5" x14ac:dyDescent="0.25">
      <c r="A154" s="105"/>
      <c r="B154" s="116"/>
      <c r="C154" s="117"/>
      <c r="D154" s="117"/>
      <c r="E154" s="118"/>
      <c r="F154" s="6" t="s">
        <v>11</v>
      </c>
      <c r="G154" s="13">
        <f t="shared" si="19"/>
        <v>4909.3999999999996</v>
      </c>
      <c r="H154" s="13">
        <f t="shared" si="19"/>
        <v>2463.1999999999998</v>
      </c>
      <c r="I154" s="13">
        <f t="shared" ref="I154:I160" si="20">(H154/G154)*100</f>
        <v>50.173137246914081</v>
      </c>
    </row>
    <row r="155" spans="1:9" ht="15" customHeight="1" x14ac:dyDescent="0.25">
      <c r="A155" s="105" t="s">
        <v>52</v>
      </c>
      <c r="B155" s="119" t="s">
        <v>163</v>
      </c>
      <c r="C155" s="122" t="s">
        <v>78</v>
      </c>
      <c r="D155" s="122">
        <v>2020</v>
      </c>
      <c r="E155" s="125">
        <v>2020</v>
      </c>
      <c r="F155" s="6" t="s">
        <v>7</v>
      </c>
      <c r="G155" s="13">
        <f>G156+G157+G158+G159</f>
        <v>4854.2</v>
      </c>
      <c r="H155" s="13">
        <f>H156+H157+H158+H159</f>
        <v>2463.1999999999998</v>
      </c>
      <c r="I155" s="13">
        <f t="shared" si="20"/>
        <v>50.743685880268629</v>
      </c>
    </row>
    <row r="156" spans="1:9" x14ac:dyDescent="0.25">
      <c r="A156" s="105"/>
      <c r="B156" s="120"/>
      <c r="C156" s="123"/>
      <c r="D156" s="123"/>
      <c r="E156" s="126"/>
      <c r="F156" s="6" t="s">
        <v>8</v>
      </c>
      <c r="G156" s="13">
        <v>0</v>
      </c>
      <c r="H156" s="13">
        <v>0</v>
      </c>
      <c r="I156" s="13" t="s">
        <v>28</v>
      </c>
    </row>
    <row r="157" spans="1:9" ht="25.5" x14ac:dyDescent="0.25">
      <c r="A157" s="105"/>
      <c r="B157" s="120"/>
      <c r="C157" s="123"/>
      <c r="D157" s="123"/>
      <c r="E157" s="126"/>
      <c r="F157" s="6" t="s">
        <v>9</v>
      </c>
      <c r="G157" s="13">
        <v>0</v>
      </c>
      <c r="H157" s="13">
        <v>0</v>
      </c>
      <c r="I157" s="13" t="s">
        <v>28</v>
      </c>
    </row>
    <row r="158" spans="1:9" x14ac:dyDescent="0.25">
      <c r="A158" s="105"/>
      <c r="B158" s="120"/>
      <c r="C158" s="123"/>
      <c r="D158" s="123"/>
      <c r="E158" s="126"/>
      <c r="F158" s="6" t="s">
        <v>10</v>
      </c>
      <c r="G158" s="13">
        <v>0</v>
      </c>
      <c r="H158" s="13">
        <v>0</v>
      </c>
      <c r="I158" s="13" t="s">
        <v>28</v>
      </c>
    </row>
    <row r="159" spans="1:9" ht="25.5" x14ac:dyDescent="0.25">
      <c r="A159" s="105"/>
      <c r="B159" s="121"/>
      <c r="C159" s="124"/>
      <c r="D159" s="124"/>
      <c r="E159" s="127"/>
      <c r="F159" s="6" t="s">
        <v>11</v>
      </c>
      <c r="G159" s="13">
        <v>4854.2</v>
      </c>
      <c r="H159" s="13">
        <v>2463.1999999999998</v>
      </c>
      <c r="I159" s="13">
        <f t="shared" si="20"/>
        <v>50.743685880268629</v>
      </c>
    </row>
    <row r="160" spans="1:9" ht="15" customHeight="1" x14ac:dyDescent="0.25">
      <c r="A160" s="105" t="s">
        <v>54</v>
      </c>
      <c r="B160" s="119" t="s">
        <v>89</v>
      </c>
      <c r="C160" s="122" t="s">
        <v>78</v>
      </c>
      <c r="D160" s="122">
        <v>2020</v>
      </c>
      <c r="E160" s="125">
        <v>2020</v>
      </c>
      <c r="F160" s="6" t="s">
        <v>7</v>
      </c>
      <c r="G160" s="13">
        <f>G161+G162+G163+G164</f>
        <v>55.2</v>
      </c>
      <c r="H160" s="13">
        <f>H161+H162+H163+H164</f>
        <v>0</v>
      </c>
      <c r="I160" s="13">
        <f t="shared" si="20"/>
        <v>0</v>
      </c>
    </row>
    <row r="161" spans="1:10" x14ac:dyDescent="0.25">
      <c r="A161" s="105"/>
      <c r="B161" s="120"/>
      <c r="C161" s="123"/>
      <c r="D161" s="123"/>
      <c r="E161" s="126"/>
      <c r="F161" s="6" t="s">
        <v>8</v>
      </c>
      <c r="G161" s="13">
        <v>0</v>
      </c>
      <c r="H161" s="13">
        <v>0</v>
      </c>
      <c r="I161" s="13" t="s">
        <v>28</v>
      </c>
    </row>
    <row r="162" spans="1:10" ht="25.5" x14ac:dyDescent="0.25">
      <c r="A162" s="105"/>
      <c r="B162" s="120"/>
      <c r="C162" s="123"/>
      <c r="D162" s="123"/>
      <c r="E162" s="126"/>
      <c r="F162" s="6" t="s">
        <v>9</v>
      </c>
      <c r="G162" s="13">
        <v>0</v>
      </c>
      <c r="H162" s="13">
        <v>0</v>
      </c>
      <c r="I162" s="13" t="s">
        <v>28</v>
      </c>
    </row>
    <row r="163" spans="1:10" x14ac:dyDescent="0.25">
      <c r="A163" s="105"/>
      <c r="B163" s="120"/>
      <c r="C163" s="123"/>
      <c r="D163" s="123"/>
      <c r="E163" s="126"/>
      <c r="F163" s="6" t="s">
        <v>10</v>
      </c>
      <c r="G163" s="13">
        <v>0</v>
      </c>
      <c r="H163" s="13">
        <v>0</v>
      </c>
      <c r="I163" s="13" t="s">
        <v>28</v>
      </c>
    </row>
    <row r="164" spans="1:10" ht="25.5" x14ac:dyDescent="0.25">
      <c r="A164" s="105"/>
      <c r="B164" s="121"/>
      <c r="C164" s="124"/>
      <c r="D164" s="124"/>
      <c r="E164" s="127"/>
      <c r="F164" s="6" t="s">
        <v>11</v>
      </c>
      <c r="G164" s="13">
        <v>55.2</v>
      </c>
      <c r="H164" s="13">
        <v>0</v>
      </c>
      <c r="I164" s="13">
        <f>(H164/G164)*100</f>
        <v>0</v>
      </c>
    </row>
    <row r="165" spans="1:10" s="10" customFormat="1" ht="16.5" x14ac:dyDescent="0.25">
      <c r="A165" s="107" t="s">
        <v>126</v>
      </c>
      <c r="B165" s="107"/>
      <c r="C165" s="107"/>
      <c r="D165" s="107"/>
      <c r="E165" s="107"/>
      <c r="F165" s="12" t="s">
        <v>7</v>
      </c>
      <c r="G165" s="14">
        <f>G170+G195+G220</f>
        <v>37478.199999999997</v>
      </c>
      <c r="H165" s="14">
        <f>H170+H195+H220</f>
        <v>25454.399999999998</v>
      </c>
      <c r="I165" s="14">
        <f t="shared" ref="I165:I169" si="21">H165/G165*100</f>
        <v>67.917882929276217</v>
      </c>
      <c r="J165" s="9"/>
    </row>
    <row r="166" spans="1:10" s="10" customFormat="1" ht="16.5" x14ac:dyDescent="0.25">
      <c r="A166" s="107"/>
      <c r="B166" s="107"/>
      <c r="C166" s="107"/>
      <c r="D166" s="107"/>
      <c r="E166" s="107"/>
      <c r="F166" s="12" t="s">
        <v>8</v>
      </c>
      <c r="G166" s="14">
        <f t="shared" ref="G166:H169" si="22">G171+G196+G221</f>
        <v>9.6999999999999993</v>
      </c>
      <c r="H166" s="14">
        <f t="shared" si="22"/>
        <v>0</v>
      </c>
      <c r="I166" s="14">
        <f t="shared" si="21"/>
        <v>0</v>
      </c>
      <c r="J166" s="9"/>
    </row>
    <row r="167" spans="1:10" s="10" customFormat="1" ht="25.5" x14ac:dyDescent="0.25">
      <c r="A167" s="107"/>
      <c r="B167" s="107"/>
      <c r="C167" s="107"/>
      <c r="D167" s="107"/>
      <c r="E167" s="107"/>
      <c r="F167" s="12" t="s">
        <v>9</v>
      </c>
      <c r="G167" s="14">
        <f t="shared" si="22"/>
        <v>249.7</v>
      </c>
      <c r="H167" s="14">
        <f t="shared" si="22"/>
        <v>103.6</v>
      </c>
      <c r="I167" s="14">
        <f t="shared" si="21"/>
        <v>41.489787745294358</v>
      </c>
      <c r="J167" s="9"/>
    </row>
    <row r="168" spans="1:10" s="10" customFormat="1" ht="16.5" x14ac:dyDescent="0.25">
      <c r="A168" s="107"/>
      <c r="B168" s="107"/>
      <c r="C168" s="107"/>
      <c r="D168" s="107"/>
      <c r="E168" s="107"/>
      <c r="F168" s="12" t="s">
        <v>10</v>
      </c>
      <c r="G168" s="14">
        <f t="shared" si="22"/>
        <v>0</v>
      </c>
      <c r="H168" s="14">
        <f t="shared" si="22"/>
        <v>0</v>
      </c>
      <c r="I168" s="14" t="s">
        <v>28</v>
      </c>
      <c r="J168" s="9"/>
    </row>
    <row r="169" spans="1:10" s="10" customFormat="1" ht="25.5" x14ac:dyDescent="0.25">
      <c r="A169" s="107"/>
      <c r="B169" s="107"/>
      <c r="C169" s="107"/>
      <c r="D169" s="107"/>
      <c r="E169" s="107"/>
      <c r="F169" s="12" t="s">
        <v>11</v>
      </c>
      <c r="G169" s="14">
        <f t="shared" si="22"/>
        <v>37218.800000000003</v>
      </c>
      <c r="H169" s="14">
        <f t="shared" si="22"/>
        <v>25350.799999999999</v>
      </c>
      <c r="I169" s="14">
        <f t="shared" si="21"/>
        <v>68.112889185035513</v>
      </c>
      <c r="J169" s="9"/>
    </row>
    <row r="170" spans="1:10" s="10" customFormat="1" ht="16.5" x14ac:dyDescent="0.25">
      <c r="A170" s="49">
        <v>1</v>
      </c>
      <c r="B170" s="49" t="s">
        <v>127</v>
      </c>
      <c r="C170" s="49"/>
      <c r="D170" s="49"/>
      <c r="E170" s="49"/>
      <c r="F170" s="8" t="s">
        <v>7</v>
      </c>
      <c r="G170" s="13">
        <f>G175+G180+G185+G190</f>
        <v>33888.299999999996</v>
      </c>
      <c r="H170" s="13">
        <f>H175+H180+H185+H190</f>
        <v>23751.1</v>
      </c>
      <c r="I170" s="13">
        <f>H170/G170*100</f>
        <v>70.086431010112634</v>
      </c>
      <c r="J170" s="9"/>
    </row>
    <row r="171" spans="1:10" s="10" customFormat="1" ht="16.5" x14ac:dyDescent="0.25">
      <c r="A171" s="49"/>
      <c r="B171" s="49"/>
      <c r="C171" s="49"/>
      <c r="D171" s="49"/>
      <c r="E171" s="49"/>
      <c r="F171" s="8" t="s">
        <v>8</v>
      </c>
      <c r="G171" s="13">
        <f t="shared" ref="G171:H174" si="23">G176+G181+G186+G191</f>
        <v>9.6999999999999993</v>
      </c>
      <c r="H171" s="13">
        <f t="shared" si="23"/>
        <v>0</v>
      </c>
      <c r="I171" s="13">
        <f t="shared" ref="I171:I225" si="24">H171/G171*100</f>
        <v>0</v>
      </c>
      <c r="J171" s="9"/>
    </row>
    <row r="172" spans="1:10" s="10" customFormat="1" ht="25.5" x14ac:dyDescent="0.25">
      <c r="A172" s="49"/>
      <c r="B172" s="49"/>
      <c r="C172" s="49"/>
      <c r="D172" s="49"/>
      <c r="E172" s="49"/>
      <c r="F172" s="8" t="s">
        <v>9</v>
      </c>
      <c r="G172" s="13">
        <f t="shared" si="23"/>
        <v>249.7</v>
      </c>
      <c r="H172" s="13">
        <f t="shared" si="23"/>
        <v>103.6</v>
      </c>
      <c r="I172" s="13">
        <f t="shared" si="24"/>
        <v>41.489787745294358</v>
      </c>
      <c r="J172" s="9"/>
    </row>
    <row r="173" spans="1:10" s="10" customFormat="1" ht="16.5" x14ac:dyDescent="0.25">
      <c r="A173" s="49"/>
      <c r="B173" s="49"/>
      <c r="C173" s="49"/>
      <c r="D173" s="49"/>
      <c r="E173" s="49"/>
      <c r="F173" s="8" t="s">
        <v>10</v>
      </c>
      <c r="G173" s="13">
        <f t="shared" si="23"/>
        <v>0</v>
      </c>
      <c r="H173" s="13">
        <f t="shared" si="23"/>
        <v>0</v>
      </c>
      <c r="I173" s="13" t="s">
        <v>28</v>
      </c>
      <c r="J173" s="9"/>
    </row>
    <row r="174" spans="1:10" s="10" customFormat="1" ht="25.5" x14ac:dyDescent="0.25">
      <c r="A174" s="49"/>
      <c r="B174" s="49"/>
      <c r="C174" s="49"/>
      <c r="D174" s="49"/>
      <c r="E174" s="49"/>
      <c r="F174" s="8" t="s">
        <v>11</v>
      </c>
      <c r="G174" s="13">
        <f t="shared" si="23"/>
        <v>33628.9</v>
      </c>
      <c r="H174" s="13">
        <f t="shared" si="23"/>
        <v>23647.5</v>
      </c>
      <c r="I174" s="13">
        <f t="shared" si="24"/>
        <v>70.318981590239346</v>
      </c>
      <c r="J174" s="9"/>
    </row>
    <row r="175" spans="1:10" s="10" customFormat="1" ht="16.5" x14ac:dyDescent="0.25">
      <c r="A175" s="50" t="s">
        <v>26</v>
      </c>
      <c r="B175" s="109" t="s">
        <v>128</v>
      </c>
      <c r="C175" s="49" t="s">
        <v>132</v>
      </c>
      <c r="D175" s="49">
        <v>2020</v>
      </c>
      <c r="E175" s="49">
        <v>2020</v>
      </c>
      <c r="F175" s="8" t="s">
        <v>7</v>
      </c>
      <c r="G175" s="13">
        <f>G176+G177+G178+G179</f>
        <v>1714.3</v>
      </c>
      <c r="H175" s="13">
        <f>H176+H177+H178+H179</f>
        <v>1278.9000000000001</v>
      </c>
      <c r="I175" s="13">
        <f t="shared" si="24"/>
        <v>74.601878317680686</v>
      </c>
      <c r="J175" s="9"/>
    </row>
    <row r="176" spans="1:10" s="10" customFormat="1" ht="16.5" x14ac:dyDescent="0.25">
      <c r="A176" s="51"/>
      <c r="B176" s="109"/>
      <c r="C176" s="49"/>
      <c r="D176" s="49"/>
      <c r="E176" s="49"/>
      <c r="F176" s="8" t="s">
        <v>8</v>
      </c>
      <c r="G176" s="13">
        <v>0</v>
      </c>
      <c r="H176" s="13">
        <v>0</v>
      </c>
      <c r="I176" s="13" t="s">
        <v>28</v>
      </c>
      <c r="J176" s="9"/>
    </row>
    <row r="177" spans="1:10" s="10" customFormat="1" ht="25.5" x14ac:dyDescent="0.25">
      <c r="A177" s="51"/>
      <c r="B177" s="109"/>
      <c r="C177" s="49"/>
      <c r="D177" s="49"/>
      <c r="E177" s="49"/>
      <c r="F177" s="8" t="s">
        <v>9</v>
      </c>
      <c r="G177" s="13">
        <v>0</v>
      </c>
      <c r="H177" s="13">
        <v>0</v>
      </c>
      <c r="I177" s="13" t="s">
        <v>28</v>
      </c>
      <c r="J177" s="9"/>
    </row>
    <row r="178" spans="1:10" s="10" customFormat="1" ht="16.5" x14ac:dyDescent="0.25">
      <c r="A178" s="51"/>
      <c r="B178" s="109"/>
      <c r="C178" s="49"/>
      <c r="D178" s="49"/>
      <c r="E178" s="49"/>
      <c r="F178" s="8" t="s">
        <v>10</v>
      </c>
      <c r="G178" s="13">
        <v>0</v>
      </c>
      <c r="H178" s="13">
        <v>0</v>
      </c>
      <c r="I178" s="13" t="s">
        <v>28</v>
      </c>
      <c r="J178" s="9"/>
    </row>
    <row r="179" spans="1:10" s="10" customFormat="1" ht="25.5" customHeight="1" x14ac:dyDescent="0.25">
      <c r="A179" s="52"/>
      <c r="B179" s="109"/>
      <c r="C179" s="49"/>
      <c r="D179" s="49"/>
      <c r="E179" s="49"/>
      <c r="F179" s="8" t="s">
        <v>11</v>
      </c>
      <c r="G179" s="13">
        <v>1714.3</v>
      </c>
      <c r="H179" s="13">
        <v>1278.9000000000001</v>
      </c>
      <c r="I179" s="13">
        <f t="shared" si="24"/>
        <v>74.601878317680686</v>
      </c>
      <c r="J179" s="11"/>
    </row>
    <row r="180" spans="1:10" s="10" customFormat="1" ht="16.5" customHeight="1" x14ac:dyDescent="0.25">
      <c r="A180" s="50" t="s">
        <v>33</v>
      </c>
      <c r="B180" s="109" t="s">
        <v>129</v>
      </c>
      <c r="C180" s="49" t="s">
        <v>132</v>
      </c>
      <c r="D180" s="49">
        <v>2020</v>
      </c>
      <c r="E180" s="49">
        <v>2020</v>
      </c>
      <c r="F180" s="8" t="s">
        <v>7</v>
      </c>
      <c r="G180" s="13">
        <f>G181+G182+G183+G184</f>
        <v>31914.6</v>
      </c>
      <c r="H180" s="13">
        <f>H181+H182+H183+H184</f>
        <v>22368.6</v>
      </c>
      <c r="I180" s="13">
        <f t="shared" si="24"/>
        <v>70.088924818108325</v>
      </c>
      <c r="J180" s="9"/>
    </row>
    <row r="181" spans="1:10" s="10" customFormat="1" ht="16.5" x14ac:dyDescent="0.25">
      <c r="A181" s="51"/>
      <c r="B181" s="109"/>
      <c r="C181" s="49"/>
      <c r="D181" s="49"/>
      <c r="E181" s="49"/>
      <c r="F181" s="8" t="s">
        <v>8</v>
      </c>
      <c r="G181" s="13">
        <v>0</v>
      </c>
      <c r="H181" s="13">
        <v>0</v>
      </c>
      <c r="I181" s="13" t="s">
        <v>28</v>
      </c>
      <c r="J181" s="9"/>
    </row>
    <row r="182" spans="1:10" s="10" customFormat="1" ht="25.5" x14ac:dyDescent="0.25">
      <c r="A182" s="51"/>
      <c r="B182" s="109"/>
      <c r="C182" s="49"/>
      <c r="D182" s="49"/>
      <c r="E182" s="49"/>
      <c r="F182" s="8" t="s">
        <v>9</v>
      </c>
      <c r="G182" s="13">
        <v>0</v>
      </c>
      <c r="H182" s="13">
        <v>0</v>
      </c>
      <c r="I182" s="13" t="s">
        <v>28</v>
      </c>
      <c r="J182" s="9"/>
    </row>
    <row r="183" spans="1:10" s="10" customFormat="1" ht="16.5" x14ac:dyDescent="0.25">
      <c r="A183" s="51"/>
      <c r="B183" s="109"/>
      <c r="C183" s="49"/>
      <c r="D183" s="49"/>
      <c r="E183" s="49"/>
      <c r="F183" s="8" t="s">
        <v>10</v>
      </c>
      <c r="G183" s="13">
        <v>0</v>
      </c>
      <c r="H183" s="13">
        <v>0</v>
      </c>
      <c r="I183" s="13" t="s">
        <v>28</v>
      </c>
      <c r="J183" s="9"/>
    </row>
    <row r="184" spans="1:10" s="10" customFormat="1" ht="25.5" customHeight="1" x14ac:dyDescent="0.25">
      <c r="A184" s="52"/>
      <c r="B184" s="109"/>
      <c r="C184" s="49"/>
      <c r="D184" s="49"/>
      <c r="E184" s="49"/>
      <c r="F184" s="8" t="s">
        <v>11</v>
      </c>
      <c r="G184" s="13">
        <v>31914.6</v>
      </c>
      <c r="H184" s="13">
        <f>22527.1-158.5</f>
        <v>22368.6</v>
      </c>
      <c r="I184" s="13">
        <f t="shared" si="24"/>
        <v>70.088924818108325</v>
      </c>
      <c r="J184" s="11"/>
    </row>
    <row r="185" spans="1:10" s="10" customFormat="1" ht="16.5" customHeight="1" x14ac:dyDescent="0.25">
      <c r="A185" s="50" t="s">
        <v>35</v>
      </c>
      <c r="B185" s="109" t="s">
        <v>130</v>
      </c>
      <c r="C185" s="49" t="s">
        <v>165</v>
      </c>
      <c r="D185" s="49">
        <v>2020</v>
      </c>
      <c r="E185" s="49">
        <v>2020</v>
      </c>
      <c r="F185" s="8" t="s">
        <v>7</v>
      </c>
      <c r="G185" s="13">
        <f>G186+G187+G188+G189</f>
        <v>249.7</v>
      </c>
      <c r="H185" s="13">
        <f>H186+H187+H188+H189</f>
        <v>103.6</v>
      </c>
      <c r="I185" s="13">
        <f t="shared" si="24"/>
        <v>41.489787745294358</v>
      </c>
      <c r="J185" s="9"/>
    </row>
    <row r="186" spans="1:10" s="10" customFormat="1" ht="16.5" x14ac:dyDescent="0.25">
      <c r="A186" s="51"/>
      <c r="B186" s="109"/>
      <c r="C186" s="49"/>
      <c r="D186" s="49"/>
      <c r="E186" s="49"/>
      <c r="F186" s="8" t="s">
        <v>8</v>
      </c>
      <c r="G186" s="13">
        <v>0</v>
      </c>
      <c r="H186" s="13">
        <v>0</v>
      </c>
      <c r="I186" s="13" t="s">
        <v>28</v>
      </c>
      <c r="J186" s="9"/>
    </row>
    <row r="187" spans="1:10" s="10" customFormat="1" ht="25.5" x14ac:dyDescent="0.25">
      <c r="A187" s="51"/>
      <c r="B187" s="109"/>
      <c r="C187" s="49"/>
      <c r="D187" s="49"/>
      <c r="E187" s="49"/>
      <c r="F187" s="8" t="s">
        <v>9</v>
      </c>
      <c r="G187" s="13">
        <v>249.7</v>
      </c>
      <c r="H187" s="13">
        <v>103.6</v>
      </c>
      <c r="I187" s="13">
        <f t="shared" si="24"/>
        <v>41.489787745294358</v>
      </c>
      <c r="J187" s="9"/>
    </row>
    <row r="188" spans="1:10" s="10" customFormat="1" ht="16.5" x14ac:dyDescent="0.25">
      <c r="A188" s="51"/>
      <c r="B188" s="109"/>
      <c r="C188" s="49"/>
      <c r="D188" s="49"/>
      <c r="E188" s="49"/>
      <c r="F188" s="8" t="s">
        <v>10</v>
      </c>
      <c r="G188" s="13">
        <v>0</v>
      </c>
      <c r="H188" s="13">
        <v>0</v>
      </c>
      <c r="I188" s="13" t="s">
        <v>28</v>
      </c>
      <c r="J188" s="9"/>
    </row>
    <row r="189" spans="1:10" s="10" customFormat="1" ht="25.5" customHeight="1" x14ac:dyDescent="0.25">
      <c r="A189" s="52"/>
      <c r="B189" s="109"/>
      <c r="C189" s="49"/>
      <c r="D189" s="49"/>
      <c r="E189" s="49"/>
      <c r="F189" s="8" t="s">
        <v>11</v>
      </c>
      <c r="G189" s="13">
        <v>0</v>
      </c>
      <c r="H189" s="13">
        <v>0</v>
      </c>
      <c r="I189" s="13" t="s">
        <v>28</v>
      </c>
      <c r="J189" s="11"/>
    </row>
    <row r="190" spans="1:10" s="10" customFormat="1" ht="16.5" customHeight="1" x14ac:dyDescent="0.25">
      <c r="A190" s="50" t="s">
        <v>35</v>
      </c>
      <c r="B190" s="109" t="s">
        <v>131</v>
      </c>
      <c r="C190" s="49" t="s">
        <v>166</v>
      </c>
      <c r="D190" s="49">
        <v>2020</v>
      </c>
      <c r="E190" s="49">
        <v>2020</v>
      </c>
      <c r="F190" s="8" t="s">
        <v>7</v>
      </c>
      <c r="G190" s="13">
        <f>G191+G192+G193+G194</f>
        <v>9.6999999999999993</v>
      </c>
      <c r="H190" s="13">
        <f>H191+H192+H193+H194</f>
        <v>0</v>
      </c>
      <c r="I190" s="13">
        <f t="shared" si="24"/>
        <v>0</v>
      </c>
      <c r="J190" s="9"/>
    </row>
    <row r="191" spans="1:10" s="10" customFormat="1" ht="16.5" x14ac:dyDescent="0.25">
      <c r="A191" s="51"/>
      <c r="B191" s="109"/>
      <c r="C191" s="49"/>
      <c r="D191" s="49"/>
      <c r="E191" s="49"/>
      <c r="F191" s="8" t="s">
        <v>8</v>
      </c>
      <c r="G191" s="13">
        <v>9.6999999999999993</v>
      </c>
      <c r="H191" s="13">
        <v>0</v>
      </c>
      <c r="I191" s="13">
        <f t="shared" si="24"/>
        <v>0</v>
      </c>
      <c r="J191" s="9"/>
    </row>
    <row r="192" spans="1:10" s="10" customFormat="1" ht="25.5" x14ac:dyDescent="0.25">
      <c r="A192" s="51"/>
      <c r="B192" s="109"/>
      <c r="C192" s="49"/>
      <c r="D192" s="49"/>
      <c r="E192" s="49"/>
      <c r="F192" s="8" t="s">
        <v>9</v>
      </c>
      <c r="G192" s="13">
        <v>0</v>
      </c>
      <c r="H192" s="13">
        <v>0</v>
      </c>
      <c r="I192" s="13" t="s">
        <v>28</v>
      </c>
      <c r="J192" s="9"/>
    </row>
    <row r="193" spans="1:10" s="10" customFormat="1" ht="16.5" x14ac:dyDescent="0.25">
      <c r="A193" s="51"/>
      <c r="B193" s="109"/>
      <c r="C193" s="49"/>
      <c r="D193" s="49"/>
      <c r="E193" s="49"/>
      <c r="F193" s="8" t="s">
        <v>10</v>
      </c>
      <c r="G193" s="13">
        <v>0</v>
      </c>
      <c r="H193" s="13">
        <v>0</v>
      </c>
      <c r="I193" s="13" t="s">
        <v>28</v>
      </c>
      <c r="J193" s="9"/>
    </row>
    <row r="194" spans="1:10" s="10" customFormat="1" ht="25.5" customHeight="1" x14ac:dyDescent="0.25">
      <c r="A194" s="52"/>
      <c r="B194" s="109"/>
      <c r="C194" s="49"/>
      <c r="D194" s="49"/>
      <c r="E194" s="49"/>
      <c r="F194" s="8" t="s">
        <v>11</v>
      </c>
      <c r="G194" s="13">
        <v>0</v>
      </c>
      <c r="H194" s="13">
        <v>0</v>
      </c>
      <c r="I194" s="13" t="s">
        <v>28</v>
      </c>
      <c r="J194" s="11"/>
    </row>
    <row r="195" spans="1:10" s="10" customFormat="1" ht="16.5" x14ac:dyDescent="0.25">
      <c r="A195" s="49" t="s">
        <v>123</v>
      </c>
      <c r="B195" s="49"/>
      <c r="C195" s="49"/>
      <c r="D195" s="49"/>
      <c r="E195" s="49"/>
      <c r="F195" s="8" t="s">
        <v>7</v>
      </c>
      <c r="G195" s="13">
        <f>G200+G205+G210+G215</f>
        <v>555</v>
      </c>
      <c r="H195" s="13">
        <f>H200+H205+H210+H215</f>
        <v>158.5</v>
      </c>
      <c r="I195" s="13">
        <f t="shared" si="24"/>
        <v>28.558558558558563</v>
      </c>
      <c r="J195" s="9"/>
    </row>
    <row r="196" spans="1:10" s="10" customFormat="1" ht="16.5" x14ac:dyDescent="0.25">
      <c r="A196" s="49"/>
      <c r="B196" s="49"/>
      <c r="C196" s="49"/>
      <c r="D196" s="49"/>
      <c r="E196" s="49"/>
      <c r="F196" s="8" t="s">
        <v>8</v>
      </c>
      <c r="G196" s="13">
        <f t="shared" ref="G196:H199" si="25">G201+G206+G211+G216</f>
        <v>0</v>
      </c>
      <c r="H196" s="13">
        <f t="shared" si="25"/>
        <v>0</v>
      </c>
      <c r="I196" s="13" t="s">
        <v>28</v>
      </c>
      <c r="J196" s="9"/>
    </row>
    <row r="197" spans="1:10" s="10" customFormat="1" ht="25.5" x14ac:dyDescent="0.25">
      <c r="A197" s="49"/>
      <c r="B197" s="49"/>
      <c r="C197" s="49"/>
      <c r="D197" s="49"/>
      <c r="E197" s="49"/>
      <c r="F197" s="8" t="s">
        <v>9</v>
      </c>
      <c r="G197" s="13">
        <f t="shared" si="25"/>
        <v>0</v>
      </c>
      <c r="H197" s="13">
        <f t="shared" si="25"/>
        <v>0</v>
      </c>
      <c r="I197" s="13" t="s">
        <v>28</v>
      </c>
      <c r="J197" s="9"/>
    </row>
    <row r="198" spans="1:10" s="10" customFormat="1" ht="16.5" x14ac:dyDescent="0.25">
      <c r="A198" s="49"/>
      <c r="B198" s="49"/>
      <c r="C198" s="49"/>
      <c r="D198" s="49"/>
      <c r="E198" s="49"/>
      <c r="F198" s="8" t="s">
        <v>10</v>
      </c>
      <c r="G198" s="13">
        <f t="shared" si="25"/>
        <v>0</v>
      </c>
      <c r="H198" s="13">
        <f t="shared" si="25"/>
        <v>0</v>
      </c>
      <c r="I198" s="13" t="s">
        <v>28</v>
      </c>
      <c r="J198" s="9"/>
    </row>
    <row r="199" spans="1:10" s="10" customFormat="1" ht="25.5" x14ac:dyDescent="0.25">
      <c r="A199" s="49"/>
      <c r="B199" s="49"/>
      <c r="C199" s="49"/>
      <c r="D199" s="49"/>
      <c r="E199" s="49"/>
      <c r="F199" s="8" t="s">
        <v>11</v>
      </c>
      <c r="G199" s="13">
        <f t="shared" si="25"/>
        <v>555</v>
      </c>
      <c r="H199" s="13">
        <f t="shared" si="25"/>
        <v>158.5</v>
      </c>
      <c r="I199" s="13">
        <f t="shared" si="24"/>
        <v>28.558558558558563</v>
      </c>
      <c r="J199" s="9"/>
    </row>
    <row r="200" spans="1:10" s="10" customFormat="1" ht="16.5" customHeight="1" x14ac:dyDescent="0.25">
      <c r="A200" s="50" t="s">
        <v>38</v>
      </c>
      <c r="B200" s="109" t="s">
        <v>133</v>
      </c>
      <c r="C200" s="49" t="s">
        <v>167</v>
      </c>
      <c r="D200" s="49">
        <v>2020</v>
      </c>
      <c r="E200" s="49">
        <v>2020</v>
      </c>
      <c r="F200" s="8" t="s">
        <v>7</v>
      </c>
      <c r="G200" s="13">
        <f>G201+G202+G203+G204</f>
        <v>0</v>
      </c>
      <c r="H200" s="13">
        <f>H201+H202+H203+H204</f>
        <v>0</v>
      </c>
      <c r="I200" s="13" t="s">
        <v>28</v>
      </c>
      <c r="J200" s="9"/>
    </row>
    <row r="201" spans="1:10" s="10" customFormat="1" ht="16.5" x14ac:dyDescent="0.25">
      <c r="A201" s="51"/>
      <c r="B201" s="109"/>
      <c r="C201" s="49"/>
      <c r="D201" s="49"/>
      <c r="E201" s="49"/>
      <c r="F201" s="8" t="s">
        <v>8</v>
      </c>
      <c r="G201" s="13">
        <v>0</v>
      </c>
      <c r="H201" s="13">
        <v>0</v>
      </c>
      <c r="I201" s="13" t="s">
        <v>28</v>
      </c>
      <c r="J201" s="9"/>
    </row>
    <row r="202" spans="1:10" s="10" customFormat="1" ht="25.5" x14ac:dyDescent="0.25">
      <c r="A202" s="51"/>
      <c r="B202" s="109"/>
      <c r="C202" s="49"/>
      <c r="D202" s="49"/>
      <c r="E202" s="49"/>
      <c r="F202" s="8" t="s">
        <v>9</v>
      </c>
      <c r="G202" s="13">
        <v>0</v>
      </c>
      <c r="H202" s="13">
        <v>0</v>
      </c>
      <c r="I202" s="13" t="s">
        <v>28</v>
      </c>
      <c r="J202" s="9"/>
    </row>
    <row r="203" spans="1:10" s="10" customFormat="1" ht="16.5" x14ac:dyDescent="0.25">
      <c r="A203" s="51"/>
      <c r="B203" s="109"/>
      <c r="C203" s="49"/>
      <c r="D203" s="49"/>
      <c r="E203" s="49"/>
      <c r="F203" s="8" t="s">
        <v>10</v>
      </c>
      <c r="G203" s="13">
        <v>0</v>
      </c>
      <c r="H203" s="13">
        <v>0</v>
      </c>
      <c r="I203" s="13" t="s">
        <v>28</v>
      </c>
      <c r="J203" s="9"/>
    </row>
    <row r="204" spans="1:10" s="10" customFormat="1" ht="25.5" customHeight="1" x14ac:dyDescent="0.25">
      <c r="A204" s="52"/>
      <c r="B204" s="109"/>
      <c r="C204" s="49"/>
      <c r="D204" s="49"/>
      <c r="E204" s="49"/>
      <c r="F204" s="8" t="s">
        <v>11</v>
      </c>
      <c r="G204" s="13">
        <v>0</v>
      </c>
      <c r="H204" s="13">
        <v>0</v>
      </c>
      <c r="I204" s="13" t="s">
        <v>28</v>
      </c>
      <c r="J204" s="11"/>
    </row>
    <row r="205" spans="1:10" s="10" customFormat="1" ht="16.5" customHeight="1" x14ac:dyDescent="0.25">
      <c r="A205" s="50" t="s">
        <v>40</v>
      </c>
      <c r="B205" s="109" t="s">
        <v>135</v>
      </c>
      <c r="C205" s="49" t="s">
        <v>167</v>
      </c>
      <c r="D205" s="49">
        <v>2020</v>
      </c>
      <c r="E205" s="49">
        <v>2020</v>
      </c>
      <c r="F205" s="8" t="s">
        <v>7</v>
      </c>
      <c r="G205" s="13">
        <f>G206+G207+G208+G209</f>
        <v>165</v>
      </c>
      <c r="H205" s="13">
        <f>H206+H207+H208+H209</f>
        <v>158.5</v>
      </c>
      <c r="I205" s="13">
        <f t="shared" si="24"/>
        <v>96.060606060606062</v>
      </c>
      <c r="J205" s="9"/>
    </row>
    <row r="206" spans="1:10" s="10" customFormat="1" ht="16.5" x14ac:dyDescent="0.25">
      <c r="A206" s="51"/>
      <c r="B206" s="109"/>
      <c r="C206" s="49"/>
      <c r="D206" s="49"/>
      <c r="E206" s="49"/>
      <c r="F206" s="8" t="s">
        <v>8</v>
      </c>
      <c r="G206" s="13">
        <v>0</v>
      </c>
      <c r="H206" s="13">
        <v>0</v>
      </c>
      <c r="I206" s="13" t="s">
        <v>28</v>
      </c>
      <c r="J206" s="9"/>
    </row>
    <row r="207" spans="1:10" s="10" customFormat="1" ht="25.5" x14ac:dyDescent="0.25">
      <c r="A207" s="51"/>
      <c r="B207" s="109"/>
      <c r="C207" s="49"/>
      <c r="D207" s="49"/>
      <c r="E207" s="49"/>
      <c r="F207" s="8" t="s">
        <v>9</v>
      </c>
      <c r="G207" s="13">
        <v>0</v>
      </c>
      <c r="H207" s="13">
        <v>0</v>
      </c>
      <c r="I207" s="13" t="s">
        <v>28</v>
      </c>
      <c r="J207" s="9"/>
    </row>
    <row r="208" spans="1:10" s="10" customFormat="1" ht="16.5" x14ac:dyDescent="0.25">
      <c r="A208" s="51"/>
      <c r="B208" s="109"/>
      <c r="C208" s="49"/>
      <c r="D208" s="49"/>
      <c r="E208" s="49"/>
      <c r="F208" s="8" t="s">
        <v>10</v>
      </c>
      <c r="G208" s="13">
        <v>0</v>
      </c>
      <c r="H208" s="13">
        <v>0</v>
      </c>
      <c r="I208" s="13" t="s">
        <v>28</v>
      </c>
      <c r="J208" s="9"/>
    </row>
    <row r="209" spans="1:10" s="10" customFormat="1" ht="25.5" customHeight="1" x14ac:dyDescent="0.25">
      <c r="A209" s="52"/>
      <c r="B209" s="109"/>
      <c r="C209" s="49"/>
      <c r="D209" s="49"/>
      <c r="E209" s="49"/>
      <c r="F209" s="8" t="s">
        <v>11</v>
      </c>
      <c r="G209" s="13">
        <v>165</v>
      </c>
      <c r="H209" s="13">
        <v>158.5</v>
      </c>
      <c r="I209" s="13">
        <f t="shared" si="24"/>
        <v>96.060606060606062</v>
      </c>
      <c r="J209" s="11"/>
    </row>
    <row r="210" spans="1:10" s="10" customFormat="1" ht="16.5" customHeight="1" x14ac:dyDescent="0.25">
      <c r="A210" s="50" t="s">
        <v>42</v>
      </c>
      <c r="B210" s="109" t="s">
        <v>134</v>
      </c>
      <c r="C210" s="49" t="s">
        <v>167</v>
      </c>
      <c r="D210" s="49">
        <v>2020</v>
      </c>
      <c r="E210" s="49">
        <v>2020</v>
      </c>
      <c r="F210" s="8" t="s">
        <v>7</v>
      </c>
      <c r="G210" s="13">
        <f>G211+G212+G213+G214</f>
        <v>40</v>
      </c>
      <c r="H210" s="13">
        <f>H211+H212+H213+H214</f>
        <v>0</v>
      </c>
      <c r="I210" s="13">
        <f t="shared" si="24"/>
        <v>0</v>
      </c>
      <c r="J210" s="9"/>
    </row>
    <row r="211" spans="1:10" s="10" customFormat="1" ht="16.5" x14ac:dyDescent="0.25">
      <c r="A211" s="51"/>
      <c r="B211" s="109"/>
      <c r="C211" s="49"/>
      <c r="D211" s="49"/>
      <c r="E211" s="49"/>
      <c r="F211" s="8" t="s">
        <v>8</v>
      </c>
      <c r="G211" s="13">
        <v>0</v>
      </c>
      <c r="H211" s="13">
        <v>0</v>
      </c>
      <c r="I211" s="13" t="s">
        <v>28</v>
      </c>
      <c r="J211" s="9"/>
    </row>
    <row r="212" spans="1:10" s="10" customFormat="1" ht="25.5" x14ac:dyDescent="0.25">
      <c r="A212" s="51"/>
      <c r="B212" s="109"/>
      <c r="C212" s="49"/>
      <c r="D212" s="49"/>
      <c r="E212" s="49"/>
      <c r="F212" s="8" t="s">
        <v>9</v>
      </c>
      <c r="G212" s="13">
        <v>0</v>
      </c>
      <c r="H212" s="13">
        <v>0</v>
      </c>
      <c r="I212" s="13" t="s">
        <v>28</v>
      </c>
      <c r="J212" s="9"/>
    </row>
    <row r="213" spans="1:10" s="10" customFormat="1" ht="16.5" x14ac:dyDescent="0.25">
      <c r="A213" s="51"/>
      <c r="B213" s="109"/>
      <c r="C213" s="49"/>
      <c r="D213" s="49"/>
      <c r="E213" s="49"/>
      <c r="F213" s="8" t="s">
        <v>10</v>
      </c>
      <c r="G213" s="13">
        <v>0</v>
      </c>
      <c r="H213" s="13">
        <v>0</v>
      </c>
      <c r="I213" s="13" t="s">
        <v>28</v>
      </c>
      <c r="J213" s="9"/>
    </row>
    <row r="214" spans="1:10" s="10" customFormat="1" ht="25.5" customHeight="1" x14ac:dyDescent="0.25">
      <c r="A214" s="52"/>
      <c r="B214" s="109"/>
      <c r="C214" s="49"/>
      <c r="D214" s="49"/>
      <c r="E214" s="49"/>
      <c r="F214" s="8" t="s">
        <v>11</v>
      </c>
      <c r="G214" s="13">
        <v>40</v>
      </c>
      <c r="H214" s="13">
        <v>0</v>
      </c>
      <c r="I214" s="13">
        <f t="shared" si="24"/>
        <v>0</v>
      </c>
      <c r="J214" s="11"/>
    </row>
    <row r="215" spans="1:10" s="10" customFormat="1" ht="16.5" customHeight="1" x14ac:dyDescent="0.25">
      <c r="A215" s="50" t="s">
        <v>44</v>
      </c>
      <c r="B215" s="109" t="s">
        <v>124</v>
      </c>
      <c r="C215" s="49" t="s">
        <v>168</v>
      </c>
      <c r="D215" s="49">
        <v>2020</v>
      </c>
      <c r="E215" s="49">
        <v>2020</v>
      </c>
      <c r="F215" s="8" t="s">
        <v>7</v>
      </c>
      <c r="G215" s="13">
        <f>G216+G217+G218+G219</f>
        <v>350</v>
      </c>
      <c r="H215" s="13">
        <f>H216+H217+H218+H219</f>
        <v>0</v>
      </c>
      <c r="I215" s="13">
        <f t="shared" si="24"/>
        <v>0</v>
      </c>
      <c r="J215" s="9"/>
    </row>
    <row r="216" spans="1:10" s="10" customFormat="1" ht="16.5" x14ac:dyDescent="0.25">
      <c r="A216" s="51"/>
      <c r="B216" s="109"/>
      <c r="C216" s="49"/>
      <c r="D216" s="49"/>
      <c r="E216" s="49"/>
      <c r="F216" s="8" t="s">
        <v>8</v>
      </c>
      <c r="G216" s="13">
        <v>0</v>
      </c>
      <c r="H216" s="13">
        <v>0</v>
      </c>
      <c r="I216" s="13" t="s">
        <v>28</v>
      </c>
      <c r="J216" s="9"/>
    </row>
    <row r="217" spans="1:10" s="10" customFormat="1" ht="25.5" x14ac:dyDescent="0.25">
      <c r="A217" s="51"/>
      <c r="B217" s="109"/>
      <c r="C217" s="49"/>
      <c r="D217" s="49"/>
      <c r="E217" s="49"/>
      <c r="F217" s="8" t="s">
        <v>9</v>
      </c>
      <c r="G217" s="13">
        <v>0</v>
      </c>
      <c r="H217" s="13">
        <v>0</v>
      </c>
      <c r="I217" s="13" t="s">
        <v>28</v>
      </c>
      <c r="J217" s="9"/>
    </row>
    <row r="218" spans="1:10" s="10" customFormat="1" ht="16.5" x14ac:dyDescent="0.25">
      <c r="A218" s="51"/>
      <c r="B218" s="109"/>
      <c r="C218" s="49"/>
      <c r="D218" s="49"/>
      <c r="E218" s="49"/>
      <c r="F218" s="8" t="s">
        <v>10</v>
      </c>
      <c r="G218" s="13">
        <v>0</v>
      </c>
      <c r="H218" s="13">
        <v>0</v>
      </c>
      <c r="I218" s="13" t="s">
        <v>28</v>
      </c>
      <c r="J218" s="9"/>
    </row>
    <row r="219" spans="1:10" s="10" customFormat="1" ht="25.5" customHeight="1" x14ac:dyDescent="0.25">
      <c r="A219" s="52"/>
      <c r="B219" s="109"/>
      <c r="C219" s="49"/>
      <c r="D219" s="49"/>
      <c r="E219" s="49"/>
      <c r="F219" s="8" t="s">
        <v>11</v>
      </c>
      <c r="G219" s="13">
        <v>350</v>
      </c>
      <c r="H219" s="13">
        <v>0</v>
      </c>
      <c r="I219" s="13">
        <f t="shared" si="24"/>
        <v>0</v>
      </c>
      <c r="J219" s="11"/>
    </row>
    <row r="220" spans="1:10" s="10" customFormat="1" ht="16.5" x14ac:dyDescent="0.25">
      <c r="A220" s="49" t="s">
        <v>125</v>
      </c>
      <c r="B220" s="49"/>
      <c r="C220" s="49"/>
      <c r="D220" s="49"/>
      <c r="E220" s="49"/>
      <c r="F220" s="8" t="s">
        <v>7</v>
      </c>
      <c r="G220" s="13">
        <f>G225</f>
        <v>3034.9</v>
      </c>
      <c r="H220" s="13">
        <f>H225</f>
        <v>1544.8</v>
      </c>
      <c r="I220" s="13">
        <f t="shared" si="24"/>
        <v>50.901182905532302</v>
      </c>
      <c r="J220" s="9"/>
    </row>
    <row r="221" spans="1:10" s="10" customFormat="1" ht="16.5" x14ac:dyDescent="0.25">
      <c r="A221" s="49"/>
      <c r="B221" s="49"/>
      <c r="C221" s="49"/>
      <c r="D221" s="49"/>
      <c r="E221" s="49"/>
      <c r="F221" s="8" t="s">
        <v>8</v>
      </c>
      <c r="G221" s="13">
        <f t="shared" ref="G221:H224" si="26">G226</f>
        <v>0</v>
      </c>
      <c r="H221" s="13">
        <f t="shared" si="26"/>
        <v>0</v>
      </c>
      <c r="I221" s="13" t="s">
        <v>28</v>
      </c>
      <c r="J221" s="9"/>
    </row>
    <row r="222" spans="1:10" s="10" customFormat="1" ht="25.5" x14ac:dyDescent="0.25">
      <c r="A222" s="49"/>
      <c r="B222" s="49"/>
      <c r="C222" s="49"/>
      <c r="D222" s="49"/>
      <c r="E222" s="49"/>
      <c r="F222" s="8" t="s">
        <v>9</v>
      </c>
      <c r="G222" s="13">
        <f t="shared" si="26"/>
        <v>0</v>
      </c>
      <c r="H222" s="13">
        <f t="shared" si="26"/>
        <v>0</v>
      </c>
      <c r="I222" s="13" t="s">
        <v>28</v>
      </c>
      <c r="J222" s="9"/>
    </row>
    <row r="223" spans="1:10" s="10" customFormat="1" ht="16.5" x14ac:dyDescent="0.25">
      <c r="A223" s="49"/>
      <c r="B223" s="49"/>
      <c r="C223" s="49"/>
      <c r="D223" s="49"/>
      <c r="E223" s="49"/>
      <c r="F223" s="8" t="s">
        <v>10</v>
      </c>
      <c r="G223" s="13">
        <f t="shared" si="26"/>
        <v>0</v>
      </c>
      <c r="H223" s="13">
        <f t="shared" si="26"/>
        <v>0</v>
      </c>
      <c r="I223" s="13" t="s">
        <v>28</v>
      </c>
      <c r="J223" s="9"/>
    </row>
    <row r="224" spans="1:10" s="10" customFormat="1" ht="25.5" x14ac:dyDescent="0.25">
      <c r="A224" s="49"/>
      <c r="B224" s="49"/>
      <c r="C224" s="49"/>
      <c r="D224" s="49"/>
      <c r="E224" s="49"/>
      <c r="F224" s="8" t="s">
        <v>11</v>
      </c>
      <c r="G224" s="13">
        <f t="shared" si="26"/>
        <v>3034.9</v>
      </c>
      <c r="H224" s="13">
        <f t="shared" si="26"/>
        <v>1544.8</v>
      </c>
      <c r="I224" s="13">
        <f t="shared" si="24"/>
        <v>50.901182905532302</v>
      </c>
      <c r="J224" s="9"/>
    </row>
    <row r="225" spans="1:10" s="10" customFormat="1" ht="16.5" customHeight="1" x14ac:dyDescent="0.25">
      <c r="A225" s="50" t="s">
        <v>47</v>
      </c>
      <c r="B225" s="46" t="s">
        <v>136</v>
      </c>
      <c r="C225" s="49" t="s">
        <v>169</v>
      </c>
      <c r="D225" s="49">
        <v>2020</v>
      </c>
      <c r="E225" s="49">
        <v>2020</v>
      </c>
      <c r="F225" s="8" t="s">
        <v>7</v>
      </c>
      <c r="G225" s="13">
        <f>G226+G227+G228+G229</f>
        <v>3034.9</v>
      </c>
      <c r="H225" s="13">
        <f>H226+H227+H228+H229</f>
        <v>1544.8</v>
      </c>
      <c r="I225" s="13">
        <f t="shared" si="24"/>
        <v>50.901182905532302</v>
      </c>
      <c r="J225" s="9"/>
    </row>
    <row r="226" spans="1:10" s="10" customFormat="1" ht="16.5" x14ac:dyDescent="0.25">
      <c r="A226" s="51"/>
      <c r="B226" s="47"/>
      <c r="C226" s="49"/>
      <c r="D226" s="49"/>
      <c r="E226" s="49"/>
      <c r="F226" s="8" t="s">
        <v>8</v>
      </c>
      <c r="G226" s="13">
        <v>0</v>
      </c>
      <c r="H226" s="13">
        <v>0</v>
      </c>
      <c r="I226" s="13" t="s">
        <v>28</v>
      </c>
      <c r="J226" s="9"/>
    </row>
    <row r="227" spans="1:10" s="10" customFormat="1" ht="25.5" x14ac:dyDescent="0.25">
      <c r="A227" s="51"/>
      <c r="B227" s="47"/>
      <c r="C227" s="49"/>
      <c r="D227" s="49"/>
      <c r="E227" s="49"/>
      <c r="F227" s="8" t="s">
        <v>9</v>
      </c>
      <c r="G227" s="13">
        <v>0</v>
      </c>
      <c r="H227" s="13">
        <v>0</v>
      </c>
      <c r="I227" s="13" t="s">
        <v>28</v>
      </c>
      <c r="J227" s="9"/>
    </row>
    <row r="228" spans="1:10" s="10" customFormat="1" ht="16.5" x14ac:dyDescent="0.25">
      <c r="A228" s="51"/>
      <c r="B228" s="47"/>
      <c r="C228" s="49"/>
      <c r="D228" s="49"/>
      <c r="E228" s="49"/>
      <c r="F228" s="8" t="s">
        <v>10</v>
      </c>
      <c r="G228" s="13">
        <v>0</v>
      </c>
      <c r="H228" s="13">
        <v>0</v>
      </c>
      <c r="I228" s="13" t="s">
        <v>28</v>
      </c>
      <c r="J228" s="9"/>
    </row>
    <row r="229" spans="1:10" s="10" customFormat="1" ht="25.5" customHeight="1" x14ac:dyDescent="0.25">
      <c r="A229" s="52"/>
      <c r="B229" s="48"/>
      <c r="C229" s="49"/>
      <c r="D229" s="49"/>
      <c r="E229" s="49"/>
      <c r="F229" s="8" t="s">
        <v>11</v>
      </c>
      <c r="G229" s="13">
        <v>3034.9</v>
      </c>
      <c r="H229" s="13">
        <v>1544.8</v>
      </c>
      <c r="I229" s="13">
        <f>H229/G229*100</f>
        <v>50.901182905532302</v>
      </c>
      <c r="J229" s="11"/>
    </row>
    <row r="230" spans="1:10" s="10" customFormat="1" ht="16.5" x14ac:dyDescent="0.25">
      <c r="A230" s="107" t="s">
        <v>271</v>
      </c>
      <c r="B230" s="107"/>
      <c r="C230" s="107"/>
      <c r="D230" s="107"/>
      <c r="E230" s="107"/>
      <c r="F230" s="12" t="s">
        <v>7</v>
      </c>
      <c r="G230" s="14">
        <f>G235+G270+G280+G310+G320</f>
        <v>794.59999999999991</v>
      </c>
      <c r="H230" s="14">
        <f>H235+H270+H280+H310+H320</f>
        <v>459.8</v>
      </c>
      <c r="I230" s="14">
        <f>H230/G230*100</f>
        <v>57.865592751069727</v>
      </c>
      <c r="J230" s="9"/>
    </row>
    <row r="231" spans="1:10" s="10" customFormat="1" ht="16.5" x14ac:dyDescent="0.25">
      <c r="A231" s="107"/>
      <c r="B231" s="107"/>
      <c r="C231" s="107"/>
      <c r="D231" s="107"/>
      <c r="E231" s="107"/>
      <c r="F231" s="12" t="s">
        <v>8</v>
      </c>
      <c r="G231" s="14">
        <f t="shared" ref="G231:H234" si="27">G236+G271+G281+G311+G321</f>
        <v>0</v>
      </c>
      <c r="H231" s="14">
        <f t="shared" si="27"/>
        <v>0</v>
      </c>
      <c r="I231" s="14" t="s">
        <v>28</v>
      </c>
      <c r="J231" s="9"/>
    </row>
    <row r="232" spans="1:10" s="10" customFormat="1" ht="25.5" x14ac:dyDescent="0.25">
      <c r="A232" s="107"/>
      <c r="B232" s="107"/>
      <c r="C232" s="107"/>
      <c r="D232" s="107"/>
      <c r="E232" s="107"/>
      <c r="F232" s="12" t="s">
        <v>9</v>
      </c>
      <c r="G232" s="14">
        <f t="shared" si="27"/>
        <v>0</v>
      </c>
      <c r="H232" s="14">
        <f t="shared" si="27"/>
        <v>0</v>
      </c>
      <c r="I232" s="14" t="s">
        <v>28</v>
      </c>
      <c r="J232" s="9"/>
    </row>
    <row r="233" spans="1:10" s="10" customFormat="1" ht="16.5" x14ac:dyDescent="0.25">
      <c r="A233" s="107"/>
      <c r="B233" s="107"/>
      <c r="C233" s="107"/>
      <c r="D233" s="107"/>
      <c r="E233" s="107"/>
      <c r="F233" s="12" t="s">
        <v>10</v>
      </c>
      <c r="G233" s="14">
        <f t="shared" si="27"/>
        <v>0</v>
      </c>
      <c r="H233" s="14">
        <f t="shared" si="27"/>
        <v>0</v>
      </c>
      <c r="I233" s="14" t="s">
        <v>28</v>
      </c>
      <c r="J233" s="9"/>
    </row>
    <row r="234" spans="1:10" s="10" customFormat="1" ht="25.5" x14ac:dyDescent="0.25">
      <c r="A234" s="107"/>
      <c r="B234" s="107"/>
      <c r="C234" s="107"/>
      <c r="D234" s="107"/>
      <c r="E234" s="107"/>
      <c r="F234" s="12" t="s">
        <v>11</v>
      </c>
      <c r="G234" s="14">
        <f t="shared" si="27"/>
        <v>794.59999999999991</v>
      </c>
      <c r="H234" s="14">
        <f t="shared" si="27"/>
        <v>459.8</v>
      </c>
      <c r="I234" s="14">
        <f t="shared" ref="I234:I314" si="28">H234/G234*100</f>
        <v>57.865592751069727</v>
      </c>
      <c r="J234" s="9"/>
    </row>
    <row r="235" spans="1:10" s="10" customFormat="1" ht="16.5" x14ac:dyDescent="0.25">
      <c r="A235" s="49">
        <v>1</v>
      </c>
      <c r="B235" s="49" t="s">
        <v>248</v>
      </c>
      <c r="C235" s="49"/>
      <c r="D235" s="49"/>
      <c r="E235" s="49"/>
      <c r="F235" s="8" t="s">
        <v>7</v>
      </c>
      <c r="G235" s="13">
        <f>G240+G245+G250+G255+G260+G265</f>
        <v>20</v>
      </c>
      <c r="H235" s="13">
        <f>H240+H245+H250+H255+H260+H265</f>
        <v>0</v>
      </c>
      <c r="I235" s="13">
        <f t="shared" si="28"/>
        <v>0</v>
      </c>
      <c r="J235" s="9"/>
    </row>
    <row r="236" spans="1:10" s="10" customFormat="1" ht="16.5" x14ac:dyDescent="0.25">
      <c r="A236" s="49"/>
      <c r="B236" s="49"/>
      <c r="C236" s="49"/>
      <c r="D236" s="49"/>
      <c r="E236" s="49"/>
      <c r="F236" s="8" t="s">
        <v>8</v>
      </c>
      <c r="G236" s="13">
        <f t="shared" ref="G236:H239" si="29">G241+G246+G251+G256+G261+G266</f>
        <v>0</v>
      </c>
      <c r="H236" s="13">
        <f t="shared" si="29"/>
        <v>0</v>
      </c>
      <c r="I236" s="13" t="s">
        <v>28</v>
      </c>
      <c r="J236" s="9"/>
    </row>
    <row r="237" spans="1:10" s="10" customFormat="1" ht="25.5" x14ac:dyDescent="0.25">
      <c r="A237" s="49"/>
      <c r="B237" s="49"/>
      <c r="C237" s="49"/>
      <c r="D237" s="49"/>
      <c r="E237" s="49"/>
      <c r="F237" s="8" t="s">
        <v>9</v>
      </c>
      <c r="G237" s="13">
        <f t="shared" si="29"/>
        <v>0</v>
      </c>
      <c r="H237" s="13">
        <f t="shared" si="29"/>
        <v>0</v>
      </c>
      <c r="I237" s="13" t="s">
        <v>28</v>
      </c>
      <c r="J237" s="9"/>
    </row>
    <row r="238" spans="1:10" s="10" customFormat="1" ht="16.5" x14ac:dyDescent="0.25">
      <c r="A238" s="49"/>
      <c r="B238" s="49"/>
      <c r="C238" s="49"/>
      <c r="D238" s="49"/>
      <c r="E238" s="49"/>
      <c r="F238" s="8" t="s">
        <v>10</v>
      </c>
      <c r="G238" s="13">
        <f t="shared" si="29"/>
        <v>0</v>
      </c>
      <c r="H238" s="13">
        <f t="shared" si="29"/>
        <v>0</v>
      </c>
      <c r="I238" s="13" t="s">
        <v>28</v>
      </c>
      <c r="J238" s="9"/>
    </row>
    <row r="239" spans="1:10" s="10" customFormat="1" ht="25.5" x14ac:dyDescent="0.25">
      <c r="A239" s="49"/>
      <c r="B239" s="49"/>
      <c r="C239" s="49"/>
      <c r="D239" s="49"/>
      <c r="E239" s="49"/>
      <c r="F239" s="8" t="s">
        <v>11</v>
      </c>
      <c r="G239" s="13">
        <f t="shared" si="29"/>
        <v>20</v>
      </c>
      <c r="H239" s="13">
        <f t="shared" si="29"/>
        <v>0</v>
      </c>
      <c r="I239" s="13">
        <f t="shared" si="28"/>
        <v>0</v>
      </c>
      <c r="J239" s="9"/>
    </row>
    <row r="240" spans="1:10" s="10" customFormat="1" ht="16.5" customHeight="1" x14ac:dyDescent="0.25">
      <c r="A240" s="108" t="s">
        <v>26</v>
      </c>
      <c r="B240" s="212" t="s">
        <v>249</v>
      </c>
      <c r="C240" s="49" t="s">
        <v>140</v>
      </c>
      <c r="D240" s="49">
        <v>2020</v>
      </c>
      <c r="E240" s="49">
        <v>2020</v>
      </c>
      <c r="F240" s="8" t="s">
        <v>7</v>
      </c>
      <c r="G240" s="13">
        <f>G241+G242+G243+G244</f>
        <v>10</v>
      </c>
      <c r="H240" s="13">
        <f>H241+H242+H243+H244</f>
        <v>0</v>
      </c>
      <c r="I240" s="13">
        <f t="shared" si="28"/>
        <v>0</v>
      </c>
      <c r="J240" s="9"/>
    </row>
    <row r="241" spans="1:10" s="10" customFormat="1" ht="16.5" x14ac:dyDescent="0.25">
      <c r="A241" s="108"/>
      <c r="B241" s="212"/>
      <c r="C241" s="49"/>
      <c r="D241" s="49"/>
      <c r="E241" s="49"/>
      <c r="F241" s="8" t="s">
        <v>8</v>
      </c>
      <c r="G241" s="13">
        <v>0</v>
      </c>
      <c r="H241" s="13">
        <v>0</v>
      </c>
      <c r="I241" s="13" t="s">
        <v>28</v>
      </c>
      <c r="J241" s="9"/>
    </row>
    <row r="242" spans="1:10" s="10" customFormat="1" ht="25.5" x14ac:dyDescent="0.25">
      <c r="A242" s="108"/>
      <c r="B242" s="212"/>
      <c r="C242" s="49"/>
      <c r="D242" s="49"/>
      <c r="E242" s="49"/>
      <c r="F242" s="8" t="s">
        <v>9</v>
      </c>
      <c r="G242" s="13">
        <v>0</v>
      </c>
      <c r="H242" s="13">
        <v>0</v>
      </c>
      <c r="I242" s="13" t="s">
        <v>28</v>
      </c>
      <c r="J242" s="9"/>
    </row>
    <row r="243" spans="1:10" s="10" customFormat="1" ht="16.5" x14ac:dyDescent="0.25">
      <c r="A243" s="108"/>
      <c r="B243" s="212"/>
      <c r="C243" s="49"/>
      <c r="D243" s="49"/>
      <c r="E243" s="49"/>
      <c r="F243" s="8" t="s">
        <v>10</v>
      </c>
      <c r="G243" s="13">
        <v>0</v>
      </c>
      <c r="H243" s="13">
        <v>0</v>
      </c>
      <c r="I243" s="13" t="s">
        <v>28</v>
      </c>
      <c r="J243" s="9"/>
    </row>
    <row r="244" spans="1:10" s="10" customFormat="1" ht="25.5" x14ac:dyDescent="0.25">
      <c r="A244" s="108"/>
      <c r="B244" s="212"/>
      <c r="C244" s="49"/>
      <c r="D244" s="49"/>
      <c r="E244" s="49"/>
      <c r="F244" s="8" t="s">
        <v>11</v>
      </c>
      <c r="G244" s="13">
        <v>10</v>
      </c>
      <c r="H244" s="13">
        <v>0</v>
      </c>
      <c r="I244" s="13">
        <f t="shared" si="28"/>
        <v>0</v>
      </c>
      <c r="J244" s="9"/>
    </row>
    <row r="245" spans="1:10" s="10" customFormat="1" ht="16.5" customHeight="1" x14ac:dyDescent="0.25">
      <c r="A245" s="108" t="s">
        <v>33</v>
      </c>
      <c r="B245" s="212" t="s">
        <v>250</v>
      </c>
      <c r="C245" s="49" t="s">
        <v>140</v>
      </c>
      <c r="D245" s="49">
        <v>2020</v>
      </c>
      <c r="E245" s="49">
        <v>2020</v>
      </c>
      <c r="F245" s="8" t="s">
        <v>7</v>
      </c>
      <c r="G245" s="13">
        <f>G246+G247+G249+G248</f>
        <v>10</v>
      </c>
      <c r="H245" s="13">
        <f>H246+H247+H249+H248</f>
        <v>0</v>
      </c>
      <c r="I245" s="13">
        <f t="shared" si="28"/>
        <v>0</v>
      </c>
      <c r="J245" s="9"/>
    </row>
    <row r="246" spans="1:10" s="10" customFormat="1" ht="16.5" x14ac:dyDescent="0.25">
      <c r="A246" s="108"/>
      <c r="B246" s="212"/>
      <c r="C246" s="49"/>
      <c r="D246" s="49"/>
      <c r="E246" s="49"/>
      <c r="F246" s="8" t="s">
        <v>8</v>
      </c>
      <c r="G246" s="13">
        <v>0</v>
      </c>
      <c r="H246" s="13">
        <v>0</v>
      </c>
      <c r="I246" s="13" t="s">
        <v>28</v>
      </c>
      <c r="J246" s="9"/>
    </row>
    <row r="247" spans="1:10" s="10" customFormat="1" ht="25.5" x14ac:dyDescent="0.25">
      <c r="A247" s="108"/>
      <c r="B247" s="212"/>
      <c r="C247" s="49"/>
      <c r="D247" s="49"/>
      <c r="E247" s="49"/>
      <c r="F247" s="8" t="s">
        <v>9</v>
      </c>
      <c r="G247" s="13">
        <v>0</v>
      </c>
      <c r="H247" s="13">
        <v>0</v>
      </c>
      <c r="I247" s="13" t="s">
        <v>28</v>
      </c>
      <c r="J247" s="9"/>
    </row>
    <row r="248" spans="1:10" s="10" customFormat="1" ht="16.5" x14ac:dyDescent="0.25">
      <c r="A248" s="108"/>
      <c r="B248" s="212"/>
      <c r="C248" s="49"/>
      <c r="D248" s="49"/>
      <c r="E248" s="49"/>
      <c r="F248" s="8" t="s">
        <v>10</v>
      </c>
      <c r="G248" s="13">
        <v>0</v>
      </c>
      <c r="H248" s="13">
        <v>0</v>
      </c>
      <c r="I248" s="13" t="s">
        <v>28</v>
      </c>
      <c r="J248" s="9"/>
    </row>
    <row r="249" spans="1:10" s="10" customFormat="1" ht="25.5" x14ac:dyDescent="0.25">
      <c r="A249" s="108"/>
      <c r="B249" s="212"/>
      <c r="C249" s="49"/>
      <c r="D249" s="49"/>
      <c r="E249" s="49"/>
      <c r="F249" s="8" t="s">
        <v>11</v>
      </c>
      <c r="G249" s="13">
        <v>10</v>
      </c>
      <c r="H249" s="13">
        <v>0</v>
      </c>
      <c r="I249" s="13">
        <f t="shared" si="28"/>
        <v>0</v>
      </c>
      <c r="J249" s="9"/>
    </row>
    <row r="250" spans="1:10" s="10" customFormat="1" ht="16.5" customHeight="1" x14ac:dyDescent="0.25">
      <c r="A250" s="108" t="s">
        <v>35</v>
      </c>
      <c r="B250" s="212" t="s">
        <v>251</v>
      </c>
      <c r="C250" s="49" t="s">
        <v>140</v>
      </c>
      <c r="D250" s="49">
        <v>2020</v>
      </c>
      <c r="E250" s="49">
        <v>2020</v>
      </c>
      <c r="F250" s="8" t="s">
        <v>7</v>
      </c>
      <c r="G250" s="13">
        <f>G251+G252+G253+G254</f>
        <v>0</v>
      </c>
      <c r="H250" s="13">
        <f>H251+H252+H253+H254</f>
        <v>0</v>
      </c>
      <c r="I250" s="13" t="s">
        <v>28</v>
      </c>
      <c r="J250" s="9"/>
    </row>
    <row r="251" spans="1:10" s="10" customFormat="1" ht="16.5" x14ac:dyDescent="0.25">
      <c r="A251" s="108"/>
      <c r="B251" s="212"/>
      <c r="C251" s="49"/>
      <c r="D251" s="49"/>
      <c r="E251" s="49"/>
      <c r="F251" s="8" t="s">
        <v>8</v>
      </c>
      <c r="G251" s="13">
        <v>0</v>
      </c>
      <c r="H251" s="13">
        <v>0</v>
      </c>
      <c r="I251" s="13" t="s">
        <v>28</v>
      </c>
      <c r="J251" s="9"/>
    </row>
    <row r="252" spans="1:10" s="10" customFormat="1" ht="25.5" x14ac:dyDescent="0.25">
      <c r="A252" s="108"/>
      <c r="B252" s="212"/>
      <c r="C252" s="49"/>
      <c r="D252" s="49"/>
      <c r="E252" s="49"/>
      <c r="F252" s="8" t="s">
        <v>9</v>
      </c>
      <c r="G252" s="13">
        <v>0</v>
      </c>
      <c r="H252" s="13">
        <v>0</v>
      </c>
      <c r="I252" s="13" t="s">
        <v>28</v>
      </c>
      <c r="J252" s="9"/>
    </row>
    <row r="253" spans="1:10" s="10" customFormat="1" ht="16.5" x14ac:dyDescent="0.25">
      <c r="A253" s="108"/>
      <c r="B253" s="212"/>
      <c r="C253" s="49"/>
      <c r="D253" s="49"/>
      <c r="E253" s="49"/>
      <c r="F253" s="8" t="s">
        <v>10</v>
      </c>
      <c r="G253" s="13">
        <v>0</v>
      </c>
      <c r="H253" s="13">
        <v>0</v>
      </c>
      <c r="I253" s="13" t="s">
        <v>28</v>
      </c>
      <c r="J253" s="9"/>
    </row>
    <row r="254" spans="1:10" s="10" customFormat="1" ht="25.5" x14ac:dyDescent="0.25">
      <c r="A254" s="108"/>
      <c r="B254" s="212"/>
      <c r="C254" s="49"/>
      <c r="D254" s="49"/>
      <c r="E254" s="49"/>
      <c r="F254" s="8" t="s">
        <v>11</v>
      </c>
      <c r="G254" s="13">
        <v>0</v>
      </c>
      <c r="H254" s="13">
        <v>0</v>
      </c>
      <c r="I254" s="13" t="s">
        <v>28</v>
      </c>
      <c r="J254" s="9"/>
    </row>
    <row r="255" spans="1:10" s="10" customFormat="1" ht="16.5" customHeight="1" x14ac:dyDescent="0.25">
      <c r="A255" s="108" t="s">
        <v>71</v>
      </c>
      <c r="B255" s="212" t="s">
        <v>252</v>
      </c>
      <c r="C255" s="49" t="s">
        <v>140</v>
      </c>
      <c r="D255" s="49">
        <v>2020</v>
      </c>
      <c r="E255" s="49">
        <v>2020</v>
      </c>
      <c r="F255" s="8" t="s">
        <v>7</v>
      </c>
      <c r="G255" s="13">
        <f>G256+G257+G258+G259</f>
        <v>0</v>
      </c>
      <c r="H255" s="13">
        <f>H256+H257+H258+H259</f>
        <v>0</v>
      </c>
      <c r="I255" s="13" t="s">
        <v>28</v>
      </c>
      <c r="J255" s="9"/>
    </row>
    <row r="256" spans="1:10" s="10" customFormat="1" ht="16.5" x14ac:dyDescent="0.25">
      <c r="A256" s="108"/>
      <c r="B256" s="212"/>
      <c r="C256" s="49"/>
      <c r="D256" s="49"/>
      <c r="E256" s="49"/>
      <c r="F256" s="8" t="s">
        <v>8</v>
      </c>
      <c r="G256" s="13">
        <v>0</v>
      </c>
      <c r="H256" s="13">
        <v>0</v>
      </c>
      <c r="I256" s="13" t="s">
        <v>28</v>
      </c>
      <c r="J256" s="9"/>
    </row>
    <row r="257" spans="1:10" s="10" customFormat="1" ht="25.5" x14ac:dyDescent="0.25">
      <c r="A257" s="108"/>
      <c r="B257" s="212"/>
      <c r="C257" s="49"/>
      <c r="D257" s="49"/>
      <c r="E257" s="49"/>
      <c r="F257" s="8" t="s">
        <v>9</v>
      </c>
      <c r="G257" s="13">
        <v>0</v>
      </c>
      <c r="H257" s="13">
        <v>0</v>
      </c>
      <c r="I257" s="13" t="s">
        <v>28</v>
      </c>
      <c r="J257" s="9"/>
    </row>
    <row r="258" spans="1:10" s="10" customFormat="1" ht="16.5" x14ac:dyDescent="0.25">
      <c r="A258" s="108"/>
      <c r="B258" s="212"/>
      <c r="C258" s="49"/>
      <c r="D258" s="49"/>
      <c r="E258" s="49"/>
      <c r="F258" s="8" t="s">
        <v>10</v>
      </c>
      <c r="G258" s="13">
        <v>0</v>
      </c>
      <c r="H258" s="13">
        <v>0</v>
      </c>
      <c r="I258" s="13" t="s">
        <v>28</v>
      </c>
      <c r="J258" s="9"/>
    </row>
    <row r="259" spans="1:10" s="10" customFormat="1" ht="25.5" x14ac:dyDescent="0.25">
      <c r="A259" s="108"/>
      <c r="B259" s="212"/>
      <c r="C259" s="49"/>
      <c r="D259" s="49"/>
      <c r="E259" s="49"/>
      <c r="F259" s="8" t="s">
        <v>11</v>
      </c>
      <c r="G259" s="13">
        <v>0</v>
      </c>
      <c r="H259" s="13">
        <v>0</v>
      </c>
      <c r="I259" s="13" t="s">
        <v>28</v>
      </c>
      <c r="J259" s="9"/>
    </row>
    <row r="260" spans="1:10" s="10" customFormat="1" ht="16.5" customHeight="1" x14ac:dyDescent="0.25">
      <c r="A260" s="108" t="s">
        <v>101</v>
      </c>
      <c r="B260" s="212" t="s">
        <v>253</v>
      </c>
      <c r="C260" s="49" t="s">
        <v>140</v>
      </c>
      <c r="D260" s="49">
        <v>2020</v>
      </c>
      <c r="E260" s="49">
        <v>2020</v>
      </c>
      <c r="F260" s="8" t="s">
        <v>7</v>
      </c>
      <c r="G260" s="13">
        <f>G261+G262+G263+G264</f>
        <v>0</v>
      </c>
      <c r="H260" s="13">
        <f>H261+H262+H263+H264</f>
        <v>0</v>
      </c>
      <c r="I260" s="13" t="s">
        <v>28</v>
      </c>
      <c r="J260" s="9"/>
    </row>
    <row r="261" spans="1:10" s="10" customFormat="1" ht="16.5" x14ac:dyDescent="0.25">
      <c r="A261" s="108"/>
      <c r="B261" s="212"/>
      <c r="C261" s="49"/>
      <c r="D261" s="49"/>
      <c r="E261" s="49"/>
      <c r="F261" s="8" t="s">
        <v>8</v>
      </c>
      <c r="G261" s="13">
        <v>0</v>
      </c>
      <c r="H261" s="13">
        <v>0</v>
      </c>
      <c r="I261" s="13" t="s">
        <v>28</v>
      </c>
      <c r="J261" s="9"/>
    </row>
    <row r="262" spans="1:10" s="10" customFormat="1" ht="25.5" x14ac:dyDescent="0.25">
      <c r="A262" s="108"/>
      <c r="B262" s="212"/>
      <c r="C262" s="49"/>
      <c r="D262" s="49"/>
      <c r="E262" s="49"/>
      <c r="F262" s="8" t="s">
        <v>9</v>
      </c>
      <c r="G262" s="13">
        <v>0</v>
      </c>
      <c r="H262" s="13">
        <v>0</v>
      </c>
      <c r="I262" s="13" t="s">
        <v>28</v>
      </c>
      <c r="J262" s="9"/>
    </row>
    <row r="263" spans="1:10" s="10" customFormat="1" ht="16.5" x14ac:dyDescent="0.25">
      <c r="A263" s="108"/>
      <c r="B263" s="212"/>
      <c r="C263" s="49"/>
      <c r="D263" s="49"/>
      <c r="E263" s="49"/>
      <c r="F263" s="8" t="s">
        <v>10</v>
      </c>
      <c r="G263" s="13">
        <v>0</v>
      </c>
      <c r="H263" s="13">
        <v>0</v>
      </c>
      <c r="I263" s="13" t="s">
        <v>28</v>
      </c>
      <c r="J263" s="9"/>
    </row>
    <row r="264" spans="1:10" s="10" customFormat="1" ht="25.5" x14ac:dyDescent="0.25">
      <c r="A264" s="108"/>
      <c r="B264" s="212"/>
      <c r="C264" s="49"/>
      <c r="D264" s="49"/>
      <c r="E264" s="49"/>
      <c r="F264" s="8" t="s">
        <v>11</v>
      </c>
      <c r="G264" s="13">
        <v>0</v>
      </c>
      <c r="H264" s="13">
        <v>0</v>
      </c>
      <c r="I264" s="13" t="s">
        <v>28</v>
      </c>
      <c r="J264" s="9"/>
    </row>
    <row r="265" spans="1:10" s="10" customFormat="1" ht="16.5" customHeight="1" x14ac:dyDescent="0.25">
      <c r="A265" s="108" t="s">
        <v>212</v>
      </c>
      <c r="B265" s="212" t="s">
        <v>254</v>
      </c>
      <c r="C265" s="49" t="s">
        <v>140</v>
      </c>
      <c r="D265" s="49">
        <v>2020</v>
      </c>
      <c r="E265" s="49">
        <v>2020</v>
      </c>
      <c r="F265" s="8" t="s">
        <v>7</v>
      </c>
      <c r="G265" s="13">
        <f>G266+G267+G268+G269</f>
        <v>0</v>
      </c>
      <c r="H265" s="13">
        <v>0</v>
      </c>
      <c r="I265" s="13" t="s">
        <v>28</v>
      </c>
      <c r="J265" s="9"/>
    </row>
    <row r="266" spans="1:10" s="10" customFormat="1" ht="16.5" x14ac:dyDescent="0.25">
      <c r="A266" s="108"/>
      <c r="B266" s="212"/>
      <c r="C266" s="49"/>
      <c r="D266" s="49"/>
      <c r="E266" s="49"/>
      <c r="F266" s="8" t="s">
        <v>8</v>
      </c>
      <c r="G266" s="13">
        <v>0</v>
      </c>
      <c r="H266" s="13">
        <v>0</v>
      </c>
      <c r="I266" s="13" t="s">
        <v>28</v>
      </c>
      <c r="J266" s="9"/>
    </row>
    <row r="267" spans="1:10" s="10" customFormat="1" ht="25.5" x14ac:dyDescent="0.25">
      <c r="A267" s="108"/>
      <c r="B267" s="212"/>
      <c r="C267" s="49"/>
      <c r="D267" s="49"/>
      <c r="E267" s="49"/>
      <c r="F267" s="8" t="s">
        <v>9</v>
      </c>
      <c r="G267" s="13">
        <v>0</v>
      </c>
      <c r="H267" s="13">
        <v>0</v>
      </c>
      <c r="I267" s="13" t="s">
        <v>28</v>
      </c>
      <c r="J267" s="9"/>
    </row>
    <row r="268" spans="1:10" s="10" customFormat="1" ht="16.5" x14ac:dyDescent="0.25">
      <c r="A268" s="108"/>
      <c r="B268" s="212"/>
      <c r="C268" s="49"/>
      <c r="D268" s="49"/>
      <c r="E268" s="49"/>
      <c r="F268" s="8" t="s">
        <v>10</v>
      </c>
      <c r="G268" s="13">
        <v>0</v>
      </c>
      <c r="H268" s="13">
        <v>0</v>
      </c>
      <c r="I268" s="13" t="s">
        <v>28</v>
      </c>
      <c r="J268" s="9"/>
    </row>
    <row r="269" spans="1:10" s="10" customFormat="1" ht="25.5" x14ac:dyDescent="0.25">
      <c r="A269" s="108"/>
      <c r="B269" s="212"/>
      <c r="C269" s="49"/>
      <c r="D269" s="49"/>
      <c r="E269" s="49"/>
      <c r="F269" s="8" t="s">
        <v>11</v>
      </c>
      <c r="G269" s="13">
        <v>0</v>
      </c>
      <c r="H269" s="13">
        <v>0</v>
      </c>
      <c r="I269" s="13" t="s">
        <v>28</v>
      </c>
      <c r="J269" s="9"/>
    </row>
    <row r="270" spans="1:10" s="10" customFormat="1" x14ac:dyDescent="0.25">
      <c r="A270" s="49">
        <v>2</v>
      </c>
      <c r="B270" s="49" t="s">
        <v>255</v>
      </c>
      <c r="C270" s="49"/>
      <c r="D270" s="49"/>
      <c r="E270" s="49"/>
      <c r="F270" s="8" t="s">
        <v>7</v>
      </c>
      <c r="G270" s="13">
        <f>G275</f>
        <v>393.3</v>
      </c>
      <c r="H270" s="13">
        <f>H275</f>
        <v>393.3</v>
      </c>
      <c r="I270" s="13">
        <f t="shared" si="28"/>
        <v>100</v>
      </c>
    </row>
    <row r="271" spans="1:10" s="10" customFormat="1" x14ac:dyDescent="0.25">
      <c r="A271" s="49"/>
      <c r="B271" s="49"/>
      <c r="C271" s="49"/>
      <c r="D271" s="49"/>
      <c r="E271" s="49"/>
      <c r="F271" s="8" t="s">
        <v>8</v>
      </c>
      <c r="G271" s="13">
        <f t="shared" ref="G271:H274" si="30">G276</f>
        <v>0</v>
      </c>
      <c r="H271" s="13">
        <f t="shared" si="30"/>
        <v>0</v>
      </c>
      <c r="I271" s="13" t="s">
        <v>28</v>
      </c>
    </row>
    <row r="272" spans="1:10" s="10" customFormat="1" ht="25.5" x14ac:dyDescent="0.25">
      <c r="A272" s="49"/>
      <c r="B272" s="49"/>
      <c r="C272" s="49"/>
      <c r="D272" s="49"/>
      <c r="E272" s="49"/>
      <c r="F272" s="8" t="s">
        <v>9</v>
      </c>
      <c r="G272" s="13">
        <f t="shared" si="30"/>
        <v>0</v>
      </c>
      <c r="H272" s="13">
        <f t="shared" si="30"/>
        <v>0</v>
      </c>
      <c r="I272" s="13" t="s">
        <v>28</v>
      </c>
    </row>
    <row r="273" spans="1:9" s="10" customFormat="1" x14ac:dyDescent="0.25">
      <c r="A273" s="49"/>
      <c r="B273" s="49"/>
      <c r="C273" s="49"/>
      <c r="D273" s="49"/>
      <c r="E273" s="49"/>
      <c r="F273" s="8" t="s">
        <v>10</v>
      </c>
      <c r="G273" s="13">
        <f t="shared" si="30"/>
        <v>0</v>
      </c>
      <c r="H273" s="13">
        <f t="shared" si="30"/>
        <v>0</v>
      </c>
      <c r="I273" s="13" t="s">
        <v>28</v>
      </c>
    </row>
    <row r="274" spans="1:9" s="10" customFormat="1" ht="25.5" x14ac:dyDescent="0.25">
      <c r="A274" s="49"/>
      <c r="B274" s="49"/>
      <c r="C274" s="49"/>
      <c r="D274" s="49"/>
      <c r="E274" s="49"/>
      <c r="F274" s="8" t="s">
        <v>11</v>
      </c>
      <c r="G274" s="13">
        <f t="shared" si="30"/>
        <v>393.3</v>
      </c>
      <c r="H274" s="13">
        <f t="shared" si="30"/>
        <v>393.3</v>
      </c>
      <c r="I274" s="13">
        <f t="shared" si="28"/>
        <v>100</v>
      </c>
    </row>
    <row r="275" spans="1:9" s="10" customFormat="1" ht="15" customHeight="1" x14ac:dyDescent="0.25">
      <c r="A275" s="108" t="s">
        <v>38</v>
      </c>
      <c r="B275" s="46" t="s">
        <v>256</v>
      </c>
      <c r="C275" s="49" t="s">
        <v>140</v>
      </c>
      <c r="D275" s="49">
        <v>2020</v>
      </c>
      <c r="E275" s="49">
        <v>2020</v>
      </c>
      <c r="F275" s="8" t="s">
        <v>7</v>
      </c>
      <c r="G275" s="13">
        <f>G276+G277+G278+G279</f>
        <v>393.3</v>
      </c>
      <c r="H275" s="13">
        <f>H276+H277+H278+H279</f>
        <v>393.3</v>
      </c>
      <c r="I275" s="13">
        <f t="shared" si="28"/>
        <v>100</v>
      </c>
    </row>
    <row r="276" spans="1:9" s="10" customFormat="1" x14ac:dyDescent="0.25">
      <c r="A276" s="108"/>
      <c r="B276" s="47"/>
      <c r="C276" s="49"/>
      <c r="D276" s="49"/>
      <c r="E276" s="49"/>
      <c r="F276" s="8" t="s">
        <v>8</v>
      </c>
      <c r="G276" s="13">
        <v>0</v>
      </c>
      <c r="H276" s="13">
        <v>0</v>
      </c>
      <c r="I276" s="13" t="s">
        <v>28</v>
      </c>
    </row>
    <row r="277" spans="1:9" s="10" customFormat="1" ht="25.5" x14ac:dyDescent="0.25">
      <c r="A277" s="108"/>
      <c r="B277" s="47"/>
      <c r="C277" s="49"/>
      <c r="D277" s="49"/>
      <c r="E277" s="49"/>
      <c r="F277" s="8" t="s">
        <v>9</v>
      </c>
      <c r="G277" s="13">
        <v>0</v>
      </c>
      <c r="H277" s="13">
        <v>0</v>
      </c>
      <c r="I277" s="13" t="s">
        <v>28</v>
      </c>
    </row>
    <row r="278" spans="1:9" s="10" customFormat="1" x14ac:dyDescent="0.25">
      <c r="A278" s="108"/>
      <c r="B278" s="47"/>
      <c r="C278" s="49"/>
      <c r="D278" s="49"/>
      <c r="E278" s="49"/>
      <c r="F278" s="8" t="s">
        <v>10</v>
      </c>
      <c r="G278" s="13">
        <v>0</v>
      </c>
      <c r="H278" s="13">
        <v>0</v>
      </c>
      <c r="I278" s="13" t="s">
        <v>28</v>
      </c>
    </row>
    <row r="279" spans="1:9" s="10" customFormat="1" ht="25.5" x14ac:dyDescent="0.25">
      <c r="A279" s="108"/>
      <c r="B279" s="48"/>
      <c r="C279" s="49"/>
      <c r="D279" s="49"/>
      <c r="E279" s="49"/>
      <c r="F279" s="8" t="s">
        <v>11</v>
      </c>
      <c r="G279" s="13">
        <v>393.3</v>
      </c>
      <c r="H279" s="13">
        <v>393.3</v>
      </c>
      <c r="I279" s="13">
        <f t="shared" si="28"/>
        <v>100</v>
      </c>
    </row>
    <row r="280" spans="1:9" s="10" customFormat="1" x14ac:dyDescent="0.25">
      <c r="A280" s="49">
        <v>3</v>
      </c>
      <c r="B280" s="49" t="s">
        <v>257</v>
      </c>
      <c r="C280" s="49"/>
      <c r="D280" s="49"/>
      <c r="E280" s="49"/>
      <c r="F280" s="8" t="s">
        <v>7</v>
      </c>
      <c r="G280" s="13">
        <f>G281+G282+G283+G284</f>
        <v>146.5</v>
      </c>
      <c r="H280" s="13">
        <f>H281+H282+H283+H284</f>
        <v>66.5</v>
      </c>
      <c r="I280" s="13">
        <f t="shared" si="28"/>
        <v>45.392491467576789</v>
      </c>
    </row>
    <row r="281" spans="1:9" s="10" customFormat="1" x14ac:dyDescent="0.25">
      <c r="A281" s="49"/>
      <c r="B281" s="49"/>
      <c r="C281" s="49"/>
      <c r="D281" s="49"/>
      <c r="E281" s="49"/>
      <c r="F281" s="8" t="s">
        <v>8</v>
      </c>
      <c r="G281" s="13">
        <f t="shared" ref="G281:H283" si="31">G286+G291+G296+G301+G306</f>
        <v>0</v>
      </c>
      <c r="H281" s="13">
        <f t="shared" si="31"/>
        <v>0</v>
      </c>
      <c r="I281" s="13" t="s">
        <v>28</v>
      </c>
    </row>
    <row r="282" spans="1:9" s="10" customFormat="1" ht="25.5" x14ac:dyDescent="0.25">
      <c r="A282" s="49"/>
      <c r="B282" s="49"/>
      <c r="C282" s="49"/>
      <c r="D282" s="49"/>
      <c r="E282" s="49"/>
      <c r="F282" s="8" t="s">
        <v>9</v>
      </c>
      <c r="G282" s="13">
        <f t="shared" si="31"/>
        <v>0</v>
      </c>
      <c r="H282" s="13">
        <f t="shared" si="31"/>
        <v>0</v>
      </c>
      <c r="I282" s="13" t="s">
        <v>28</v>
      </c>
    </row>
    <row r="283" spans="1:9" s="10" customFormat="1" x14ac:dyDescent="0.25">
      <c r="A283" s="49"/>
      <c r="B283" s="49"/>
      <c r="C283" s="49"/>
      <c r="D283" s="49"/>
      <c r="E283" s="49"/>
      <c r="F283" s="8" t="s">
        <v>10</v>
      </c>
      <c r="G283" s="13">
        <f t="shared" si="31"/>
        <v>0</v>
      </c>
      <c r="H283" s="13">
        <f t="shared" si="31"/>
        <v>0</v>
      </c>
      <c r="I283" s="13" t="s">
        <v>28</v>
      </c>
    </row>
    <row r="284" spans="1:9" s="10" customFormat="1" ht="25.5" x14ac:dyDescent="0.25">
      <c r="A284" s="49"/>
      <c r="B284" s="49"/>
      <c r="C284" s="49"/>
      <c r="D284" s="49"/>
      <c r="E284" s="49"/>
      <c r="F284" s="8" t="s">
        <v>11</v>
      </c>
      <c r="G284" s="13">
        <f>G289+G294+G299+G304+G309</f>
        <v>146.5</v>
      </c>
      <c r="H284" s="13">
        <f>H289+H294+H299+H304+H309</f>
        <v>66.5</v>
      </c>
      <c r="I284" s="13">
        <f t="shared" si="28"/>
        <v>45.392491467576789</v>
      </c>
    </row>
    <row r="285" spans="1:9" s="10" customFormat="1" ht="15" customHeight="1" x14ac:dyDescent="0.25">
      <c r="A285" s="108" t="s">
        <v>47</v>
      </c>
      <c r="B285" s="46" t="s">
        <v>258</v>
      </c>
      <c r="C285" s="49" t="s">
        <v>140</v>
      </c>
      <c r="D285" s="49">
        <v>2020</v>
      </c>
      <c r="E285" s="49">
        <v>2020</v>
      </c>
      <c r="F285" s="8" t="s">
        <v>7</v>
      </c>
      <c r="G285" s="13">
        <f>G286+G287+G288+G289</f>
        <v>66.5</v>
      </c>
      <c r="H285" s="13">
        <f>H286+H287+H288+H289</f>
        <v>66.5</v>
      </c>
      <c r="I285" s="13">
        <f t="shared" si="28"/>
        <v>100</v>
      </c>
    </row>
    <row r="286" spans="1:9" s="10" customFormat="1" x14ac:dyDescent="0.25">
      <c r="A286" s="108"/>
      <c r="B286" s="47"/>
      <c r="C286" s="49"/>
      <c r="D286" s="49"/>
      <c r="E286" s="49"/>
      <c r="F286" s="8" t="s">
        <v>8</v>
      </c>
      <c r="G286" s="13">
        <v>0</v>
      </c>
      <c r="H286" s="13">
        <v>0</v>
      </c>
      <c r="I286" s="13" t="s">
        <v>28</v>
      </c>
    </row>
    <row r="287" spans="1:9" s="10" customFormat="1" ht="25.5" x14ac:dyDescent="0.25">
      <c r="A287" s="108"/>
      <c r="B287" s="47"/>
      <c r="C287" s="49"/>
      <c r="D287" s="49"/>
      <c r="E287" s="49"/>
      <c r="F287" s="8" t="s">
        <v>9</v>
      </c>
      <c r="G287" s="13">
        <v>0</v>
      </c>
      <c r="H287" s="13">
        <v>0</v>
      </c>
      <c r="I287" s="13" t="s">
        <v>28</v>
      </c>
    </row>
    <row r="288" spans="1:9" s="10" customFormat="1" x14ac:dyDescent="0.25">
      <c r="A288" s="108"/>
      <c r="B288" s="47"/>
      <c r="C288" s="49"/>
      <c r="D288" s="49"/>
      <c r="E288" s="49"/>
      <c r="F288" s="8" t="s">
        <v>10</v>
      </c>
      <c r="G288" s="13">
        <v>0</v>
      </c>
      <c r="H288" s="13">
        <v>0</v>
      </c>
      <c r="I288" s="13" t="s">
        <v>28</v>
      </c>
    </row>
    <row r="289" spans="1:9" s="10" customFormat="1" ht="25.5" x14ac:dyDescent="0.25">
      <c r="A289" s="108"/>
      <c r="B289" s="48"/>
      <c r="C289" s="49"/>
      <c r="D289" s="49"/>
      <c r="E289" s="49"/>
      <c r="F289" s="8" t="s">
        <v>11</v>
      </c>
      <c r="G289" s="13">
        <v>66.5</v>
      </c>
      <c r="H289" s="13">
        <v>66.5</v>
      </c>
      <c r="I289" s="13">
        <f t="shared" si="28"/>
        <v>100</v>
      </c>
    </row>
    <row r="290" spans="1:9" s="10" customFormat="1" x14ac:dyDescent="0.25">
      <c r="A290" s="108" t="s">
        <v>49</v>
      </c>
      <c r="B290" s="46" t="s">
        <v>259</v>
      </c>
      <c r="C290" s="49" t="s">
        <v>140</v>
      </c>
      <c r="D290" s="49">
        <v>2020</v>
      </c>
      <c r="E290" s="49">
        <v>2020</v>
      </c>
      <c r="F290" s="8" t="s">
        <v>7</v>
      </c>
      <c r="G290" s="13">
        <f t="shared" ref="G290:H290" si="32">G291+G292+G293+G294</f>
        <v>10</v>
      </c>
      <c r="H290" s="13">
        <f t="shared" si="32"/>
        <v>0</v>
      </c>
      <c r="I290" s="13">
        <f t="shared" si="28"/>
        <v>0</v>
      </c>
    </row>
    <row r="291" spans="1:9" s="10" customFormat="1" x14ac:dyDescent="0.25">
      <c r="A291" s="108"/>
      <c r="B291" s="47"/>
      <c r="C291" s="49"/>
      <c r="D291" s="49"/>
      <c r="E291" s="49"/>
      <c r="F291" s="8" t="s">
        <v>8</v>
      </c>
      <c r="G291" s="13">
        <v>0</v>
      </c>
      <c r="H291" s="13">
        <v>0</v>
      </c>
      <c r="I291" s="13" t="s">
        <v>28</v>
      </c>
    </row>
    <row r="292" spans="1:9" s="10" customFormat="1" ht="25.5" x14ac:dyDescent="0.25">
      <c r="A292" s="108"/>
      <c r="B292" s="47"/>
      <c r="C292" s="49"/>
      <c r="D292" s="49"/>
      <c r="E292" s="49"/>
      <c r="F292" s="8" t="s">
        <v>9</v>
      </c>
      <c r="G292" s="13">
        <v>0</v>
      </c>
      <c r="H292" s="13">
        <v>0</v>
      </c>
      <c r="I292" s="13" t="s">
        <v>28</v>
      </c>
    </row>
    <row r="293" spans="1:9" s="10" customFormat="1" x14ac:dyDescent="0.25">
      <c r="A293" s="108"/>
      <c r="B293" s="47"/>
      <c r="C293" s="49"/>
      <c r="D293" s="49"/>
      <c r="E293" s="49"/>
      <c r="F293" s="8" t="s">
        <v>10</v>
      </c>
      <c r="G293" s="13">
        <v>0</v>
      </c>
      <c r="H293" s="13">
        <v>0</v>
      </c>
      <c r="I293" s="13" t="s">
        <v>28</v>
      </c>
    </row>
    <row r="294" spans="1:9" s="10" customFormat="1" ht="25.5" x14ac:dyDescent="0.25">
      <c r="A294" s="108"/>
      <c r="B294" s="48"/>
      <c r="C294" s="49"/>
      <c r="D294" s="49"/>
      <c r="E294" s="49"/>
      <c r="F294" s="8" t="s">
        <v>11</v>
      </c>
      <c r="G294" s="13">
        <v>10</v>
      </c>
      <c r="H294" s="13">
        <v>0</v>
      </c>
      <c r="I294" s="13">
        <f t="shared" ref="I294:I295" si="33">H294/G294*100</f>
        <v>0</v>
      </c>
    </row>
    <row r="295" spans="1:9" s="10" customFormat="1" x14ac:dyDescent="0.25">
      <c r="A295" s="108" t="s">
        <v>196</v>
      </c>
      <c r="B295" s="46" t="s">
        <v>260</v>
      </c>
      <c r="C295" s="49" t="s">
        <v>140</v>
      </c>
      <c r="D295" s="49">
        <v>2020</v>
      </c>
      <c r="E295" s="49">
        <v>2020</v>
      </c>
      <c r="F295" s="8" t="s">
        <v>7</v>
      </c>
      <c r="G295" s="13">
        <f t="shared" ref="G295:H295" si="34">G296+G297+G298+G299</f>
        <v>10</v>
      </c>
      <c r="H295" s="13">
        <f t="shared" si="34"/>
        <v>0</v>
      </c>
      <c r="I295" s="13">
        <f t="shared" si="33"/>
        <v>0</v>
      </c>
    </row>
    <row r="296" spans="1:9" s="10" customFormat="1" x14ac:dyDescent="0.25">
      <c r="A296" s="108"/>
      <c r="B296" s="47"/>
      <c r="C296" s="49"/>
      <c r="D296" s="49"/>
      <c r="E296" s="49"/>
      <c r="F296" s="8" t="s">
        <v>8</v>
      </c>
      <c r="G296" s="13">
        <v>0</v>
      </c>
      <c r="H296" s="13">
        <v>0</v>
      </c>
      <c r="I296" s="13" t="s">
        <v>28</v>
      </c>
    </row>
    <row r="297" spans="1:9" s="10" customFormat="1" ht="25.5" x14ac:dyDescent="0.25">
      <c r="A297" s="108"/>
      <c r="B297" s="47"/>
      <c r="C297" s="49"/>
      <c r="D297" s="49"/>
      <c r="E297" s="49"/>
      <c r="F297" s="8" t="s">
        <v>9</v>
      </c>
      <c r="G297" s="13">
        <v>0</v>
      </c>
      <c r="H297" s="13">
        <v>0</v>
      </c>
      <c r="I297" s="13" t="s">
        <v>28</v>
      </c>
    </row>
    <row r="298" spans="1:9" s="10" customFormat="1" x14ac:dyDescent="0.25">
      <c r="A298" s="108"/>
      <c r="B298" s="47"/>
      <c r="C298" s="49"/>
      <c r="D298" s="49"/>
      <c r="E298" s="49"/>
      <c r="F298" s="8" t="s">
        <v>10</v>
      </c>
      <c r="G298" s="13">
        <v>0</v>
      </c>
      <c r="H298" s="13">
        <v>0</v>
      </c>
      <c r="I298" s="13" t="s">
        <v>28</v>
      </c>
    </row>
    <row r="299" spans="1:9" s="10" customFormat="1" ht="25.5" x14ac:dyDescent="0.25">
      <c r="A299" s="108"/>
      <c r="B299" s="48"/>
      <c r="C299" s="49"/>
      <c r="D299" s="49"/>
      <c r="E299" s="49"/>
      <c r="F299" s="8" t="s">
        <v>11</v>
      </c>
      <c r="G299" s="13">
        <v>10</v>
      </c>
      <c r="H299" s="13">
        <v>0</v>
      </c>
      <c r="I299" s="13">
        <f t="shared" ref="I299:I300" si="35">H299/G299*100</f>
        <v>0</v>
      </c>
    </row>
    <row r="300" spans="1:9" s="10" customFormat="1" x14ac:dyDescent="0.25">
      <c r="A300" s="108" t="s">
        <v>261</v>
      </c>
      <c r="B300" s="46" t="s">
        <v>262</v>
      </c>
      <c r="C300" s="49" t="s">
        <v>140</v>
      </c>
      <c r="D300" s="49">
        <v>2020</v>
      </c>
      <c r="E300" s="49">
        <v>2020</v>
      </c>
      <c r="F300" s="8" t="s">
        <v>7</v>
      </c>
      <c r="G300" s="13">
        <f t="shared" ref="G300:H300" si="36">G301+G302+G303+G304</f>
        <v>20</v>
      </c>
      <c r="H300" s="13">
        <f t="shared" si="36"/>
        <v>0</v>
      </c>
      <c r="I300" s="13">
        <f t="shared" si="35"/>
        <v>0</v>
      </c>
    </row>
    <row r="301" spans="1:9" s="10" customFormat="1" x14ac:dyDescent="0.25">
      <c r="A301" s="108"/>
      <c r="B301" s="47"/>
      <c r="C301" s="49"/>
      <c r="D301" s="49"/>
      <c r="E301" s="49"/>
      <c r="F301" s="8" t="s">
        <v>8</v>
      </c>
      <c r="G301" s="13">
        <v>0</v>
      </c>
      <c r="H301" s="13">
        <v>0</v>
      </c>
      <c r="I301" s="13" t="s">
        <v>28</v>
      </c>
    </row>
    <row r="302" spans="1:9" s="10" customFormat="1" ht="25.5" x14ac:dyDescent="0.25">
      <c r="A302" s="108"/>
      <c r="B302" s="47"/>
      <c r="C302" s="49"/>
      <c r="D302" s="49"/>
      <c r="E302" s="49"/>
      <c r="F302" s="8" t="s">
        <v>9</v>
      </c>
      <c r="G302" s="13">
        <v>0</v>
      </c>
      <c r="H302" s="13">
        <v>0</v>
      </c>
      <c r="I302" s="13" t="s">
        <v>28</v>
      </c>
    </row>
    <row r="303" spans="1:9" s="10" customFormat="1" x14ac:dyDescent="0.25">
      <c r="A303" s="108"/>
      <c r="B303" s="47"/>
      <c r="C303" s="49"/>
      <c r="D303" s="49"/>
      <c r="E303" s="49"/>
      <c r="F303" s="8" t="s">
        <v>10</v>
      </c>
      <c r="G303" s="13">
        <v>0</v>
      </c>
      <c r="H303" s="13">
        <v>0</v>
      </c>
      <c r="I303" s="13" t="s">
        <v>28</v>
      </c>
    </row>
    <row r="304" spans="1:9" s="10" customFormat="1" ht="25.5" x14ac:dyDescent="0.25">
      <c r="A304" s="108"/>
      <c r="B304" s="48"/>
      <c r="C304" s="49"/>
      <c r="D304" s="49"/>
      <c r="E304" s="49"/>
      <c r="F304" s="8" t="s">
        <v>11</v>
      </c>
      <c r="G304" s="13">
        <v>20</v>
      </c>
      <c r="H304" s="13">
        <v>0</v>
      </c>
      <c r="I304" s="13">
        <f t="shared" ref="I304:I305" si="37">H304/G304*100</f>
        <v>0</v>
      </c>
    </row>
    <row r="305" spans="1:9" s="10" customFormat="1" ht="15" customHeight="1" x14ac:dyDescent="0.25">
      <c r="A305" s="108" t="s">
        <v>263</v>
      </c>
      <c r="B305" s="46" t="s">
        <v>264</v>
      </c>
      <c r="C305" s="49" t="s">
        <v>140</v>
      </c>
      <c r="D305" s="49">
        <v>2020</v>
      </c>
      <c r="E305" s="49">
        <v>2020</v>
      </c>
      <c r="F305" s="8" t="s">
        <v>7</v>
      </c>
      <c r="G305" s="13">
        <f>G306+G307+G308+G309</f>
        <v>40</v>
      </c>
      <c r="H305" s="13">
        <f>H306+H307+H308+H309</f>
        <v>0</v>
      </c>
      <c r="I305" s="13">
        <f t="shared" si="37"/>
        <v>0</v>
      </c>
    </row>
    <row r="306" spans="1:9" s="10" customFormat="1" x14ac:dyDescent="0.25">
      <c r="A306" s="108"/>
      <c r="B306" s="47"/>
      <c r="C306" s="49"/>
      <c r="D306" s="49"/>
      <c r="E306" s="49"/>
      <c r="F306" s="8" t="s">
        <v>8</v>
      </c>
      <c r="G306" s="13">
        <v>0</v>
      </c>
      <c r="H306" s="13">
        <v>0</v>
      </c>
      <c r="I306" s="13" t="s">
        <v>28</v>
      </c>
    </row>
    <row r="307" spans="1:9" s="10" customFormat="1" ht="25.5" x14ac:dyDescent="0.25">
      <c r="A307" s="108"/>
      <c r="B307" s="47"/>
      <c r="C307" s="49"/>
      <c r="D307" s="49"/>
      <c r="E307" s="49"/>
      <c r="F307" s="8" t="s">
        <v>9</v>
      </c>
      <c r="G307" s="13">
        <v>0</v>
      </c>
      <c r="H307" s="13">
        <v>0</v>
      </c>
      <c r="I307" s="13" t="s">
        <v>28</v>
      </c>
    </row>
    <row r="308" spans="1:9" s="10" customFormat="1" x14ac:dyDescent="0.25">
      <c r="A308" s="108"/>
      <c r="B308" s="47"/>
      <c r="C308" s="49"/>
      <c r="D308" s="49"/>
      <c r="E308" s="49"/>
      <c r="F308" s="8" t="s">
        <v>10</v>
      </c>
      <c r="G308" s="13">
        <v>0</v>
      </c>
      <c r="H308" s="13">
        <v>0</v>
      </c>
      <c r="I308" s="13" t="s">
        <v>28</v>
      </c>
    </row>
    <row r="309" spans="1:9" s="10" customFormat="1" ht="25.5" x14ac:dyDescent="0.25">
      <c r="A309" s="108"/>
      <c r="B309" s="48"/>
      <c r="C309" s="49"/>
      <c r="D309" s="49"/>
      <c r="E309" s="49"/>
      <c r="F309" s="8" t="s">
        <v>11</v>
      </c>
      <c r="G309" s="13">
        <v>40</v>
      </c>
      <c r="H309" s="13">
        <v>0</v>
      </c>
      <c r="I309" s="13">
        <f t="shared" ref="I309" si="38">H309/G309*100</f>
        <v>0</v>
      </c>
    </row>
    <row r="310" spans="1:9" s="10" customFormat="1" x14ac:dyDescent="0.25">
      <c r="A310" s="49">
        <v>4</v>
      </c>
      <c r="B310" s="49" t="s">
        <v>265</v>
      </c>
      <c r="C310" s="49"/>
      <c r="D310" s="49"/>
      <c r="E310" s="49"/>
      <c r="F310" s="8" t="s">
        <v>7</v>
      </c>
      <c r="G310" s="13">
        <f>G315</f>
        <v>204.8</v>
      </c>
      <c r="H310" s="13">
        <f>H315</f>
        <v>0</v>
      </c>
      <c r="I310" s="13">
        <f t="shared" si="28"/>
        <v>0</v>
      </c>
    </row>
    <row r="311" spans="1:9" s="10" customFormat="1" x14ac:dyDescent="0.25">
      <c r="A311" s="49"/>
      <c r="B311" s="49"/>
      <c r="C311" s="49"/>
      <c r="D311" s="49"/>
      <c r="E311" s="49"/>
      <c r="F311" s="8" t="s">
        <v>8</v>
      </c>
      <c r="G311" s="13">
        <f t="shared" ref="G311:H314" si="39">G316</f>
        <v>0</v>
      </c>
      <c r="H311" s="13">
        <f t="shared" si="39"/>
        <v>0</v>
      </c>
      <c r="I311" s="13" t="s">
        <v>28</v>
      </c>
    </row>
    <row r="312" spans="1:9" s="10" customFormat="1" ht="25.5" x14ac:dyDescent="0.25">
      <c r="A312" s="49"/>
      <c r="B312" s="49"/>
      <c r="C312" s="49"/>
      <c r="D312" s="49"/>
      <c r="E312" s="49"/>
      <c r="F312" s="8" t="s">
        <v>9</v>
      </c>
      <c r="G312" s="13">
        <f t="shared" si="39"/>
        <v>0</v>
      </c>
      <c r="H312" s="13">
        <f t="shared" si="39"/>
        <v>0</v>
      </c>
      <c r="I312" s="13" t="s">
        <v>28</v>
      </c>
    </row>
    <row r="313" spans="1:9" s="10" customFormat="1" x14ac:dyDescent="0.25">
      <c r="A313" s="49"/>
      <c r="B313" s="49"/>
      <c r="C313" s="49"/>
      <c r="D313" s="49"/>
      <c r="E313" s="49"/>
      <c r="F313" s="8" t="s">
        <v>10</v>
      </c>
      <c r="G313" s="13">
        <f t="shared" si="39"/>
        <v>0</v>
      </c>
      <c r="H313" s="13">
        <f t="shared" si="39"/>
        <v>0</v>
      </c>
      <c r="I313" s="13" t="s">
        <v>28</v>
      </c>
    </row>
    <row r="314" spans="1:9" s="10" customFormat="1" ht="25.5" x14ac:dyDescent="0.25">
      <c r="A314" s="49"/>
      <c r="B314" s="49"/>
      <c r="C314" s="49"/>
      <c r="D314" s="49"/>
      <c r="E314" s="49"/>
      <c r="F314" s="8" t="s">
        <v>11</v>
      </c>
      <c r="G314" s="13">
        <f t="shared" si="39"/>
        <v>204.8</v>
      </c>
      <c r="H314" s="13">
        <f t="shared" si="39"/>
        <v>0</v>
      </c>
      <c r="I314" s="13">
        <f t="shared" si="28"/>
        <v>0</v>
      </c>
    </row>
    <row r="315" spans="1:9" s="10" customFormat="1" ht="15" customHeight="1" x14ac:dyDescent="0.25">
      <c r="A315" s="108" t="s">
        <v>52</v>
      </c>
      <c r="B315" s="46" t="s">
        <v>266</v>
      </c>
      <c r="C315" s="49" t="s">
        <v>140</v>
      </c>
      <c r="D315" s="49">
        <v>2020</v>
      </c>
      <c r="E315" s="49">
        <v>2020</v>
      </c>
      <c r="F315" s="8" t="s">
        <v>7</v>
      </c>
      <c r="G315" s="13">
        <f>G316+G317+G318+G319</f>
        <v>204.8</v>
      </c>
      <c r="H315" s="13">
        <f>H316+H317+H318+H319</f>
        <v>0</v>
      </c>
      <c r="I315" s="13">
        <f t="shared" ref="I315:I334" si="40">H315/G315*100</f>
        <v>0</v>
      </c>
    </row>
    <row r="316" spans="1:9" s="10" customFormat="1" x14ac:dyDescent="0.25">
      <c r="A316" s="108"/>
      <c r="B316" s="47"/>
      <c r="C316" s="49"/>
      <c r="D316" s="49"/>
      <c r="E316" s="49"/>
      <c r="F316" s="8" t="s">
        <v>8</v>
      </c>
      <c r="G316" s="13">
        <v>0</v>
      </c>
      <c r="H316" s="13">
        <v>0</v>
      </c>
      <c r="I316" s="13" t="s">
        <v>28</v>
      </c>
    </row>
    <row r="317" spans="1:9" s="10" customFormat="1" ht="25.5" x14ac:dyDescent="0.25">
      <c r="A317" s="108"/>
      <c r="B317" s="47"/>
      <c r="C317" s="49"/>
      <c r="D317" s="49"/>
      <c r="E317" s="49"/>
      <c r="F317" s="8" t="s">
        <v>9</v>
      </c>
      <c r="G317" s="13">
        <v>0</v>
      </c>
      <c r="H317" s="13">
        <v>0</v>
      </c>
      <c r="I317" s="13" t="s">
        <v>28</v>
      </c>
    </row>
    <row r="318" spans="1:9" s="10" customFormat="1" x14ac:dyDescent="0.25">
      <c r="A318" s="108"/>
      <c r="B318" s="47"/>
      <c r="C318" s="49"/>
      <c r="D318" s="49"/>
      <c r="E318" s="49"/>
      <c r="F318" s="8" t="s">
        <v>10</v>
      </c>
      <c r="G318" s="13">
        <v>0</v>
      </c>
      <c r="H318" s="13">
        <v>0</v>
      </c>
      <c r="I318" s="13" t="s">
        <v>28</v>
      </c>
    </row>
    <row r="319" spans="1:9" s="10" customFormat="1" ht="25.5" x14ac:dyDescent="0.25">
      <c r="A319" s="108"/>
      <c r="B319" s="48"/>
      <c r="C319" s="49"/>
      <c r="D319" s="49"/>
      <c r="E319" s="49"/>
      <c r="F319" s="8" t="s">
        <v>11</v>
      </c>
      <c r="G319" s="13">
        <v>204.8</v>
      </c>
      <c r="H319" s="13">
        <v>0</v>
      </c>
      <c r="I319" s="13">
        <f t="shared" si="40"/>
        <v>0</v>
      </c>
    </row>
    <row r="320" spans="1:9" s="10" customFormat="1" x14ac:dyDescent="0.25">
      <c r="A320" s="49">
        <v>5</v>
      </c>
      <c r="B320" s="49" t="s">
        <v>267</v>
      </c>
      <c r="C320" s="49"/>
      <c r="D320" s="49"/>
      <c r="E320" s="49"/>
      <c r="F320" s="8" t="s">
        <v>7</v>
      </c>
      <c r="G320" s="13">
        <f>G325+G330</f>
        <v>30</v>
      </c>
      <c r="H320" s="13">
        <f>H325+H330</f>
        <v>0</v>
      </c>
      <c r="I320" s="13">
        <f t="shared" si="40"/>
        <v>0</v>
      </c>
    </row>
    <row r="321" spans="1:10" s="10" customFormat="1" x14ac:dyDescent="0.25">
      <c r="A321" s="49"/>
      <c r="B321" s="49"/>
      <c r="C321" s="49"/>
      <c r="D321" s="49"/>
      <c r="E321" s="49"/>
      <c r="F321" s="8" t="s">
        <v>8</v>
      </c>
      <c r="G321" s="13">
        <f t="shared" ref="G321:H324" si="41">G326+G331</f>
        <v>0</v>
      </c>
      <c r="H321" s="13">
        <f t="shared" si="41"/>
        <v>0</v>
      </c>
      <c r="I321" s="13" t="s">
        <v>28</v>
      </c>
    </row>
    <row r="322" spans="1:10" s="10" customFormat="1" ht="25.5" x14ac:dyDescent="0.25">
      <c r="A322" s="49"/>
      <c r="B322" s="49"/>
      <c r="C322" s="49"/>
      <c r="D322" s="49"/>
      <c r="E322" s="49"/>
      <c r="F322" s="8" t="s">
        <v>9</v>
      </c>
      <c r="G322" s="13">
        <f t="shared" si="41"/>
        <v>0</v>
      </c>
      <c r="H322" s="13">
        <f t="shared" si="41"/>
        <v>0</v>
      </c>
      <c r="I322" s="13" t="s">
        <v>28</v>
      </c>
    </row>
    <row r="323" spans="1:10" s="10" customFormat="1" x14ac:dyDescent="0.25">
      <c r="A323" s="49"/>
      <c r="B323" s="49"/>
      <c r="C323" s="49"/>
      <c r="D323" s="49"/>
      <c r="E323" s="49"/>
      <c r="F323" s="8" t="s">
        <v>10</v>
      </c>
      <c r="G323" s="13">
        <f t="shared" si="41"/>
        <v>0</v>
      </c>
      <c r="H323" s="13">
        <f t="shared" si="41"/>
        <v>0</v>
      </c>
      <c r="I323" s="13" t="s">
        <v>28</v>
      </c>
    </row>
    <row r="324" spans="1:10" s="10" customFormat="1" ht="25.5" x14ac:dyDescent="0.25">
      <c r="A324" s="49"/>
      <c r="B324" s="49"/>
      <c r="C324" s="49"/>
      <c r="D324" s="49"/>
      <c r="E324" s="49"/>
      <c r="F324" s="8" t="s">
        <v>11</v>
      </c>
      <c r="G324" s="13">
        <f t="shared" si="41"/>
        <v>30</v>
      </c>
      <c r="H324" s="13">
        <f t="shared" si="41"/>
        <v>0</v>
      </c>
      <c r="I324" s="13">
        <f t="shared" si="40"/>
        <v>0</v>
      </c>
    </row>
    <row r="325" spans="1:10" s="10" customFormat="1" ht="15" customHeight="1" x14ac:dyDescent="0.25">
      <c r="A325" s="108" t="s">
        <v>60</v>
      </c>
      <c r="B325" s="92" t="s">
        <v>268</v>
      </c>
      <c r="C325" s="49" t="s">
        <v>140</v>
      </c>
      <c r="D325" s="49">
        <v>2020</v>
      </c>
      <c r="E325" s="49">
        <v>2020</v>
      </c>
      <c r="F325" s="8" t="s">
        <v>7</v>
      </c>
      <c r="G325" s="13">
        <f>G326+G327+G328+G329</f>
        <v>20</v>
      </c>
      <c r="H325" s="13">
        <f>H326+H327+H328+H329</f>
        <v>0</v>
      </c>
      <c r="I325" s="13">
        <f t="shared" si="40"/>
        <v>0</v>
      </c>
    </row>
    <row r="326" spans="1:10" s="10" customFormat="1" x14ac:dyDescent="0.25">
      <c r="A326" s="108"/>
      <c r="B326" s="95"/>
      <c r="C326" s="49"/>
      <c r="D326" s="49"/>
      <c r="E326" s="49"/>
      <c r="F326" s="8" t="s">
        <v>8</v>
      </c>
      <c r="G326" s="13">
        <v>0</v>
      </c>
      <c r="H326" s="13">
        <v>0</v>
      </c>
      <c r="I326" s="13" t="s">
        <v>28</v>
      </c>
    </row>
    <row r="327" spans="1:10" s="10" customFormat="1" ht="25.5" x14ac:dyDescent="0.25">
      <c r="A327" s="108"/>
      <c r="B327" s="95"/>
      <c r="C327" s="49"/>
      <c r="D327" s="49"/>
      <c r="E327" s="49"/>
      <c r="F327" s="8" t="s">
        <v>9</v>
      </c>
      <c r="G327" s="13">
        <v>0</v>
      </c>
      <c r="H327" s="13">
        <v>0</v>
      </c>
      <c r="I327" s="13" t="s">
        <v>28</v>
      </c>
    </row>
    <row r="328" spans="1:10" s="10" customFormat="1" x14ac:dyDescent="0.25">
      <c r="A328" s="108"/>
      <c r="B328" s="95"/>
      <c r="C328" s="49"/>
      <c r="D328" s="49"/>
      <c r="E328" s="49"/>
      <c r="F328" s="8" t="s">
        <v>10</v>
      </c>
      <c r="G328" s="13">
        <v>0</v>
      </c>
      <c r="H328" s="13">
        <v>0</v>
      </c>
      <c r="I328" s="13" t="s">
        <v>28</v>
      </c>
    </row>
    <row r="329" spans="1:10" s="10" customFormat="1" ht="25.5" x14ac:dyDescent="0.25">
      <c r="A329" s="108"/>
      <c r="B329" s="98"/>
      <c r="C329" s="49"/>
      <c r="D329" s="49"/>
      <c r="E329" s="49"/>
      <c r="F329" s="8" t="s">
        <v>11</v>
      </c>
      <c r="G329" s="13">
        <v>20</v>
      </c>
      <c r="H329" s="13">
        <v>0</v>
      </c>
      <c r="I329" s="13">
        <f t="shared" si="40"/>
        <v>0</v>
      </c>
    </row>
    <row r="330" spans="1:10" s="10" customFormat="1" x14ac:dyDescent="0.25">
      <c r="A330" s="50" t="s">
        <v>269</v>
      </c>
      <c r="B330" s="109" t="s">
        <v>270</v>
      </c>
      <c r="C330" s="49" t="s">
        <v>140</v>
      </c>
      <c r="D330" s="49">
        <v>2020</v>
      </c>
      <c r="E330" s="49">
        <v>2020</v>
      </c>
      <c r="F330" s="8" t="s">
        <v>7</v>
      </c>
      <c r="G330" s="13">
        <f>G331+G332+G333+G334</f>
        <v>10</v>
      </c>
      <c r="H330" s="13">
        <f>H331+H332+H333+H334</f>
        <v>0</v>
      </c>
      <c r="I330" s="13">
        <f t="shared" si="40"/>
        <v>0</v>
      </c>
    </row>
    <row r="331" spans="1:10" s="10" customFormat="1" x14ac:dyDescent="0.25">
      <c r="A331" s="51"/>
      <c r="B331" s="109"/>
      <c r="C331" s="49"/>
      <c r="D331" s="49"/>
      <c r="E331" s="49"/>
      <c r="F331" s="8" t="s">
        <v>8</v>
      </c>
      <c r="G331" s="13">
        <v>0</v>
      </c>
      <c r="H331" s="13">
        <v>0</v>
      </c>
      <c r="I331" s="13" t="s">
        <v>28</v>
      </c>
    </row>
    <row r="332" spans="1:10" s="10" customFormat="1" ht="25.5" x14ac:dyDescent="0.25">
      <c r="A332" s="51"/>
      <c r="B332" s="109"/>
      <c r="C332" s="49"/>
      <c r="D332" s="49"/>
      <c r="E332" s="49"/>
      <c r="F332" s="8" t="s">
        <v>9</v>
      </c>
      <c r="G332" s="13">
        <v>0</v>
      </c>
      <c r="H332" s="13">
        <v>0</v>
      </c>
      <c r="I332" s="13" t="s">
        <v>28</v>
      </c>
    </row>
    <row r="333" spans="1:10" s="10" customFormat="1" x14ac:dyDescent="0.25">
      <c r="A333" s="51"/>
      <c r="B333" s="109"/>
      <c r="C333" s="49"/>
      <c r="D333" s="49"/>
      <c r="E333" s="49"/>
      <c r="F333" s="8" t="s">
        <v>10</v>
      </c>
      <c r="G333" s="13">
        <v>0</v>
      </c>
      <c r="H333" s="13">
        <v>0</v>
      </c>
      <c r="I333" s="13" t="s">
        <v>28</v>
      </c>
    </row>
    <row r="334" spans="1:10" s="10" customFormat="1" ht="25.5" x14ac:dyDescent="0.25">
      <c r="A334" s="52"/>
      <c r="B334" s="109"/>
      <c r="C334" s="49"/>
      <c r="D334" s="49"/>
      <c r="E334" s="49"/>
      <c r="F334" s="8" t="s">
        <v>11</v>
      </c>
      <c r="G334" s="13">
        <v>10</v>
      </c>
      <c r="H334" s="13">
        <v>0</v>
      </c>
      <c r="I334" s="13">
        <f t="shared" si="40"/>
        <v>0</v>
      </c>
    </row>
    <row r="335" spans="1:10" s="17" customFormat="1" ht="16.5" customHeight="1" x14ac:dyDescent="0.25">
      <c r="A335" s="68" t="s">
        <v>193</v>
      </c>
      <c r="B335" s="69"/>
      <c r="C335" s="69"/>
      <c r="D335" s="69"/>
      <c r="E335" s="70"/>
      <c r="F335" s="12" t="s">
        <v>7</v>
      </c>
      <c r="G335" s="14">
        <f>G337+G339</f>
        <v>83067.899999999994</v>
      </c>
      <c r="H335" s="14">
        <f t="shared" ref="H335" si="42">H337+H339</f>
        <v>40007.199999999997</v>
      </c>
      <c r="I335" s="39">
        <f>H335/G335*100</f>
        <v>48.162045748116903</v>
      </c>
      <c r="J335" s="9"/>
    </row>
    <row r="336" spans="1:10" s="17" customFormat="1" ht="16.5" x14ac:dyDescent="0.25">
      <c r="A336" s="71"/>
      <c r="B336" s="72"/>
      <c r="C336" s="72"/>
      <c r="D336" s="72"/>
      <c r="E336" s="73"/>
      <c r="F336" s="12" t="s">
        <v>8</v>
      </c>
      <c r="G336" s="14">
        <v>0</v>
      </c>
      <c r="H336" s="14">
        <v>0</v>
      </c>
      <c r="I336" s="39" t="s">
        <v>28</v>
      </c>
      <c r="J336" s="9"/>
    </row>
    <row r="337" spans="1:10" s="17" customFormat="1" ht="25.5" x14ac:dyDescent="0.25">
      <c r="A337" s="71"/>
      <c r="B337" s="72"/>
      <c r="C337" s="72"/>
      <c r="D337" s="72"/>
      <c r="E337" s="73"/>
      <c r="F337" s="12" t="s">
        <v>9</v>
      </c>
      <c r="G337" s="14">
        <f>G342+G362</f>
        <v>64299.4</v>
      </c>
      <c r="H337" s="14">
        <f>H342+H362</f>
        <v>32149.7</v>
      </c>
      <c r="I337" s="39" t="s">
        <v>28</v>
      </c>
      <c r="J337" s="9"/>
    </row>
    <row r="338" spans="1:10" s="17" customFormat="1" ht="16.5" x14ac:dyDescent="0.25">
      <c r="A338" s="71"/>
      <c r="B338" s="72"/>
      <c r="C338" s="72"/>
      <c r="D338" s="72"/>
      <c r="E338" s="73"/>
      <c r="F338" s="12" t="s">
        <v>10</v>
      </c>
      <c r="G338" s="14">
        <v>0</v>
      </c>
      <c r="H338" s="14">
        <v>0</v>
      </c>
      <c r="I338" s="39" t="s">
        <v>28</v>
      </c>
      <c r="J338" s="9"/>
    </row>
    <row r="339" spans="1:10" s="17" customFormat="1" ht="25.5" x14ac:dyDescent="0.25">
      <c r="A339" s="74"/>
      <c r="B339" s="75"/>
      <c r="C339" s="75"/>
      <c r="D339" s="75"/>
      <c r="E339" s="76"/>
      <c r="F339" s="12" t="s">
        <v>11</v>
      </c>
      <c r="G339" s="14">
        <f>G344+G364</f>
        <v>18768.5</v>
      </c>
      <c r="H339" s="14">
        <f>H344+H364</f>
        <v>7857.5</v>
      </c>
      <c r="I339" s="39">
        <f t="shared" ref="I339:I340" si="43">H339/G339*100</f>
        <v>41.865359511948213</v>
      </c>
      <c r="J339" s="9"/>
    </row>
    <row r="340" spans="1:10" s="17" customFormat="1" ht="16.5" customHeight="1" x14ac:dyDescent="0.25">
      <c r="A340" s="62">
        <v>1</v>
      </c>
      <c r="B340" s="53" t="s">
        <v>102</v>
      </c>
      <c r="C340" s="54"/>
      <c r="D340" s="54"/>
      <c r="E340" s="55"/>
      <c r="F340" s="8" t="s">
        <v>7</v>
      </c>
      <c r="G340" s="13">
        <f>G345+G350+G355</f>
        <v>77988.599999999991</v>
      </c>
      <c r="H340" s="13">
        <f>H345+H350+H355</f>
        <v>35571.800000000003</v>
      </c>
      <c r="I340" s="38">
        <f t="shared" si="43"/>
        <v>45.611538096593613</v>
      </c>
      <c r="J340" s="9"/>
    </row>
    <row r="341" spans="1:10" s="17" customFormat="1" ht="16.5" x14ac:dyDescent="0.25">
      <c r="A341" s="63"/>
      <c r="B341" s="56"/>
      <c r="C341" s="57"/>
      <c r="D341" s="57"/>
      <c r="E341" s="58"/>
      <c r="F341" s="8" t="s">
        <v>8</v>
      </c>
      <c r="G341" s="13">
        <f t="shared" ref="G341:H344" si="44">G346+G351+G356</f>
        <v>0</v>
      </c>
      <c r="H341" s="13">
        <f t="shared" si="44"/>
        <v>0</v>
      </c>
      <c r="I341" s="38" t="s">
        <v>28</v>
      </c>
      <c r="J341" s="9"/>
    </row>
    <row r="342" spans="1:10" s="17" customFormat="1" ht="25.5" x14ac:dyDescent="0.25">
      <c r="A342" s="63"/>
      <c r="B342" s="56"/>
      <c r="C342" s="57"/>
      <c r="D342" s="57"/>
      <c r="E342" s="58"/>
      <c r="F342" s="8" t="s">
        <v>9</v>
      </c>
      <c r="G342" s="13">
        <f t="shared" si="44"/>
        <v>64299.4</v>
      </c>
      <c r="H342" s="13">
        <f t="shared" si="44"/>
        <v>32149.7</v>
      </c>
      <c r="I342" s="38" t="s">
        <v>28</v>
      </c>
      <c r="J342" s="9"/>
    </row>
    <row r="343" spans="1:10" s="17" customFormat="1" ht="16.5" x14ac:dyDescent="0.25">
      <c r="A343" s="63"/>
      <c r="B343" s="56"/>
      <c r="C343" s="57"/>
      <c r="D343" s="57"/>
      <c r="E343" s="58"/>
      <c r="F343" s="8" t="s">
        <v>10</v>
      </c>
      <c r="G343" s="13">
        <f t="shared" si="44"/>
        <v>0</v>
      </c>
      <c r="H343" s="13">
        <f t="shared" si="44"/>
        <v>0</v>
      </c>
      <c r="I343" s="38" t="s">
        <v>28</v>
      </c>
      <c r="J343" s="9"/>
    </row>
    <row r="344" spans="1:10" s="17" customFormat="1" ht="25.5" x14ac:dyDescent="0.25">
      <c r="A344" s="64"/>
      <c r="B344" s="59"/>
      <c r="C344" s="60"/>
      <c r="D344" s="60"/>
      <c r="E344" s="61"/>
      <c r="F344" s="8" t="s">
        <v>11</v>
      </c>
      <c r="G344" s="13">
        <f t="shared" si="44"/>
        <v>13689.199999999999</v>
      </c>
      <c r="H344" s="13">
        <f t="shared" si="44"/>
        <v>3422.1</v>
      </c>
      <c r="I344" s="38">
        <f t="shared" ref="I344:I345" si="45">H344/G344*100</f>
        <v>24.998538994243638</v>
      </c>
      <c r="J344" s="9"/>
    </row>
    <row r="345" spans="1:10" s="17" customFormat="1" ht="16.5" customHeight="1" x14ac:dyDescent="0.25">
      <c r="A345" s="50" t="s">
        <v>26</v>
      </c>
      <c r="B345" s="77" t="s">
        <v>103</v>
      </c>
      <c r="C345" s="62" t="s">
        <v>104</v>
      </c>
      <c r="D345" s="62">
        <v>2020</v>
      </c>
      <c r="E345" s="62">
        <v>2020</v>
      </c>
      <c r="F345" s="8" t="s">
        <v>7</v>
      </c>
      <c r="G345" s="13">
        <f>G347+G349</f>
        <v>200</v>
      </c>
      <c r="H345" s="13">
        <f>H349</f>
        <v>0</v>
      </c>
      <c r="I345" s="38">
        <f t="shared" si="45"/>
        <v>0</v>
      </c>
      <c r="J345" s="9"/>
    </row>
    <row r="346" spans="1:10" s="17" customFormat="1" ht="16.5" x14ac:dyDescent="0.25">
      <c r="A346" s="51"/>
      <c r="B346" s="78"/>
      <c r="C346" s="63"/>
      <c r="D346" s="63"/>
      <c r="E346" s="63"/>
      <c r="F346" s="8" t="s">
        <v>8</v>
      </c>
      <c r="G346" s="13">
        <v>0</v>
      </c>
      <c r="H346" s="13">
        <v>0</v>
      </c>
      <c r="I346" s="38" t="s">
        <v>28</v>
      </c>
      <c r="J346" s="9"/>
    </row>
    <row r="347" spans="1:10" s="17" customFormat="1" ht="25.5" x14ac:dyDescent="0.25">
      <c r="A347" s="51"/>
      <c r="B347" s="78"/>
      <c r="C347" s="63"/>
      <c r="D347" s="63"/>
      <c r="E347" s="63"/>
      <c r="F347" s="8" t="s">
        <v>9</v>
      </c>
      <c r="G347" s="13">
        <v>0</v>
      </c>
      <c r="H347" s="13">
        <v>0</v>
      </c>
      <c r="I347" s="38" t="s">
        <v>28</v>
      </c>
      <c r="J347" s="9"/>
    </row>
    <row r="348" spans="1:10" s="17" customFormat="1" ht="16.5" x14ac:dyDescent="0.25">
      <c r="A348" s="51"/>
      <c r="B348" s="78"/>
      <c r="C348" s="63"/>
      <c r="D348" s="63"/>
      <c r="E348" s="63"/>
      <c r="F348" s="8" t="s">
        <v>10</v>
      </c>
      <c r="G348" s="13">
        <v>0</v>
      </c>
      <c r="H348" s="13">
        <v>0</v>
      </c>
      <c r="I348" s="38" t="s">
        <v>28</v>
      </c>
      <c r="J348" s="9"/>
    </row>
    <row r="349" spans="1:10" s="17" customFormat="1" ht="25.5" customHeight="1" x14ac:dyDescent="0.25">
      <c r="A349" s="52"/>
      <c r="B349" s="79"/>
      <c r="C349" s="64"/>
      <c r="D349" s="64"/>
      <c r="E349" s="64"/>
      <c r="F349" s="8" t="s">
        <v>11</v>
      </c>
      <c r="G349" s="13">
        <v>200</v>
      </c>
      <c r="H349" s="13">
        <v>0</v>
      </c>
      <c r="I349" s="38">
        <f t="shared" ref="I349:I360" si="46">H349/G349*100</f>
        <v>0</v>
      </c>
      <c r="J349" s="11"/>
    </row>
    <row r="350" spans="1:10" s="17" customFormat="1" ht="16.5" customHeight="1" x14ac:dyDescent="0.25">
      <c r="A350" s="50" t="s">
        <v>33</v>
      </c>
      <c r="B350" s="77" t="s">
        <v>105</v>
      </c>
      <c r="C350" s="62" t="s">
        <v>104</v>
      </c>
      <c r="D350" s="62">
        <v>2020</v>
      </c>
      <c r="E350" s="62">
        <v>2020</v>
      </c>
      <c r="F350" s="8" t="s">
        <v>7</v>
      </c>
      <c r="G350" s="13">
        <f>G352+G354</f>
        <v>342.9</v>
      </c>
      <c r="H350" s="13">
        <f>H354</f>
        <v>0</v>
      </c>
      <c r="I350" s="38">
        <f t="shared" si="46"/>
        <v>0</v>
      </c>
      <c r="J350" s="9"/>
    </row>
    <row r="351" spans="1:10" s="17" customFormat="1" ht="16.5" x14ac:dyDescent="0.25">
      <c r="A351" s="51"/>
      <c r="B351" s="78"/>
      <c r="C351" s="63"/>
      <c r="D351" s="63"/>
      <c r="E351" s="63"/>
      <c r="F351" s="8" t="s">
        <v>8</v>
      </c>
      <c r="G351" s="13">
        <v>0</v>
      </c>
      <c r="H351" s="13">
        <v>0</v>
      </c>
      <c r="I351" s="38" t="s">
        <v>28</v>
      </c>
      <c r="J351" s="9"/>
    </row>
    <row r="352" spans="1:10" s="17" customFormat="1" ht="25.5" x14ac:dyDescent="0.25">
      <c r="A352" s="51"/>
      <c r="B352" s="78"/>
      <c r="C352" s="63"/>
      <c r="D352" s="63"/>
      <c r="E352" s="63"/>
      <c r="F352" s="8" t="s">
        <v>9</v>
      </c>
      <c r="G352" s="13">
        <v>0</v>
      </c>
      <c r="H352" s="13">
        <v>0</v>
      </c>
      <c r="I352" s="38" t="s">
        <v>28</v>
      </c>
      <c r="J352" s="9"/>
    </row>
    <row r="353" spans="1:10" s="17" customFormat="1" ht="16.5" x14ac:dyDescent="0.25">
      <c r="A353" s="51"/>
      <c r="B353" s="78"/>
      <c r="C353" s="63"/>
      <c r="D353" s="63"/>
      <c r="E353" s="63"/>
      <c r="F353" s="8" t="s">
        <v>10</v>
      </c>
      <c r="G353" s="13">
        <v>0</v>
      </c>
      <c r="H353" s="13">
        <v>0</v>
      </c>
      <c r="I353" s="38" t="s">
        <v>28</v>
      </c>
      <c r="J353" s="9"/>
    </row>
    <row r="354" spans="1:10" s="17" customFormat="1" ht="25.5" customHeight="1" x14ac:dyDescent="0.25">
      <c r="A354" s="52"/>
      <c r="B354" s="79"/>
      <c r="C354" s="64"/>
      <c r="D354" s="64"/>
      <c r="E354" s="64"/>
      <c r="F354" s="8" t="s">
        <v>11</v>
      </c>
      <c r="G354" s="13">
        <v>342.9</v>
      </c>
      <c r="H354" s="13">
        <v>0</v>
      </c>
      <c r="I354" s="38">
        <f t="shared" ref="I354:I355" si="47">H354/G354*100</f>
        <v>0</v>
      </c>
      <c r="J354" s="11"/>
    </row>
    <row r="355" spans="1:10" s="17" customFormat="1" ht="16.5" customHeight="1" x14ac:dyDescent="0.25">
      <c r="A355" s="50" t="s">
        <v>35</v>
      </c>
      <c r="B355" s="77" t="s">
        <v>192</v>
      </c>
      <c r="C355" s="62" t="s">
        <v>104</v>
      </c>
      <c r="D355" s="62">
        <v>2020</v>
      </c>
      <c r="E355" s="62">
        <v>2020</v>
      </c>
      <c r="F355" s="8" t="s">
        <v>7</v>
      </c>
      <c r="G355" s="13">
        <f>G357+G359</f>
        <v>77445.7</v>
      </c>
      <c r="H355" s="13">
        <f>H357+H359</f>
        <v>35571.800000000003</v>
      </c>
      <c r="I355" s="38">
        <f t="shared" si="47"/>
        <v>45.93127830208779</v>
      </c>
      <c r="J355" s="9"/>
    </row>
    <row r="356" spans="1:10" s="17" customFormat="1" ht="16.5" x14ac:dyDescent="0.25">
      <c r="A356" s="51"/>
      <c r="B356" s="78"/>
      <c r="C356" s="63"/>
      <c r="D356" s="63"/>
      <c r="E356" s="63"/>
      <c r="F356" s="8" t="s">
        <v>8</v>
      </c>
      <c r="G356" s="13">
        <v>0</v>
      </c>
      <c r="H356" s="13">
        <v>0</v>
      </c>
      <c r="I356" s="38" t="s">
        <v>28</v>
      </c>
      <c r="J356" s="9"/>
    </row>
    <row r="357" spans="1:10" s="17" customFormat="1" ht="25.5" x14ac:dyDescent="0.25">
      <c r="A357" s="51"/>
      <c r="B357" s="78"/>
      <c r="C357" s="63"/>
      <c r="D357" s="63"/>
      <c r="E357" s="63"/>
      <c r="F357" s="8" t="s">
        <v>9</v>
      </c>
      <c r="G357" s="13">
        <v>64299.4</v>
      </c>
      <c r="H357" s="13">
        <v>32149.7</v>
      </c>
      <c r="I357" s="38" t="s">
        <v>28</v>
      </c>
      <c r="J357" s="9"/>
    </row>
    <row r="358" spans="1:10" s="17" customFormat="1" ht="16.5" x14ac:dyDescent="0.25">
      <c r="A358" s="51"/>
      <c r="B358" s="78"/>
      <c r="C358" s="63"/>
      <c r="D358" s="63"/>
      <c r="E358" s="63"/>
      <c r="F358" s="8" t="s">
        <v>10</v>
      </c>
      <c r="G358" s="13">
        <v>0</v>
      </c>
      <c r="H358" s="13">
        <v>0</v>
      </c>
      <c r="I358" s="38" t="s">
        <v>28</v>
      </c>
      <c r="J358" s="9"/>
    </row>
    <row r="359" spans="1:10" s="17" customFormat="1" ht="25.5" customHeight="1" x14ac:dyDescent="0.25">
      <c r="A359" s="52"/>
      <c r="B359" s="79"/>
      <c r="C359" s="64"/>
      <c r="D359" s="64"/>
      <c r="E359" s="64"/>
      <c r="F359" s="8" t="s">
        <v>11</v>
      </c>
      <c r="G359" s="13">
        <v>13146.3</v>
      </c>
      <c r="H359" s="13">
        <v>3422.1</v>
      </c>
      <c r="I359" s="38">
        <f t="shared" ref="I359" si="48">H359/G359*100</f>
        <v>26.030898427694488</v>
      </c>
      <c r="J359" s="11"/>
    </row>
    <row r="360" spans="1:10" s="17" customFormat="1" ht="16.5" customHeight="1" x14ac:dyDescent="0.25">
      <c r="A360" s="62">
        <v>2</v>
      </c>
      <c r="B360" s="53" t="s">
        <v>106</v>
      </c>
      <c r="C360" s="54"/>
      <c r="D360" s="54"/>
      <c r="E360" s="55"/>
      <c r="F360" s="8" t="s">
        <v>7</v>
      </c>
      <c r="G360" s="13">
        <f>G362+G364</f>
        <v>5079.3</v>
      </c>
      <c r="H360" s="13">
        <f t="shared" ref="H360" si="49">H362+H364</f>
        <v>4435.3999999999996</v>
      </c>
      <c r="I360" s="38">
        <f t="shared" si="46"/>
        <v>87.32305632665917</v>
      </c>
      <c r="J360" s="9"/>
    </row>
    <row r="361" spans="1:10" s="17" customFormat="1" x14ac:dyDescent="0.25">
      <c r="A361" s="63"/>
      <c r="B361" s="56"/>
      <c r="C361" s="57"/>
      <c r="D361" s="57"/>
      <c r="E361" s="58"/>
      <c r="F361" s="8" t="s">
        <v>8</v>
      </c>
      <c r="G361" s="13">
        <f>G366+G371</f>
        <v>0</v>
      </c>
      <c r="H361" s="13">
        <f>H366+H371</f>
        <v>0</v>
      </c>
      <c r="I361" s="38" t="s">
        <v>28</v>
      </c>
    </row>
    <row r="362" spans="1:10" s="17" customFormat="1" ht="25.5" x14ac:dyDescent="0.25">
      <c r="A362" s="63"/>
      <c r="B362" s="56"/>
      <c r="C362" s="57"/>
      <c r="D362" s="57"/>
      <c r="E362" s="58"/>
      <c r="F362" s="8" t="s">
        <v>9</v>
      </c>
      <c r="G362" s="13">
        <f t="shared" ref="G362:H364" si="50">G367+G372</f>
        <v>0</v>
      </c>
      <c r="H362" s="13">
        <f t="shared" si="50"/>
        <v>0</v>
      </c>
      <c r="I362" s="38" t="s">
        <v>28</v>
      </c>
    </row>
    <row r="363" spans="1:10" s="17" customFormat="1" x14ac:dyDescent="0.25">
      <c r="A363" s="63"/>
      <c r="B363" s="56"/>
      <c r="C363" s="57"/>
      <c r="D363" s="57"/>
      <c r="E363" s="58"/>
      <c r="F363" s="8" t="s">
        <v>10</v>
      </c>
      <c r="G363" s="13">
        <f t="shared" si="50"/>
        <v>0</v>
      </c>
      <c r="H363" s="13">
        <f t="shared" si="50"/>
        <v>0</v>
      </c>
      <c r="I363" s="38" t="s">
        <v>28</v>
      </c>
    </row>
    <row r="364" spans="1:10" s="17" customFormat="1" ht="25.5" x14ac:dyDescent="0.25">
      <c r="A364" s="64"/>
      <c r="B364" s="59"/>
      <c r="C364" s="60"/>
      <c r="D364" s="60"/>
      <c r="E364" s="61"/>
      <c r="F364" s="8" t="s">
        <v>11</v>
      </c>
      <c r="G364" s="13">
        <f t="shared" si="50"/>
        <v>5079.3</v>
      </c>
      <c r="H364" s="13">
        <f t="shared" si="50"/>
        <v>4435.3999999999996</v>
      </c>
      <c r="I364" s="38">
        <f t="shared" ref="I364:I365" si="51">H364/G364*100</f>
        <v>87.32305632665917</v>
      </c>
    </row>
    <row r="365" spans="1:10" s="17" customFormat="1" ht="16.5" customHeight="1" x14ac:dyDescent="0.25">
      <c r="A365" s="50" t="s">
        <v>38</v>
      </c>
      <c r="B365" s="46" t="s">
        <v>107</v>
      </c>
      <c r="C365" s="62" t="s">
        <v>104</v>
      </c>
      <c r="D365" s="62">
        <v>2020</v>
      </c>
      <c r="E365" s="62">
        <v>2020</v>
      </c>
      <c r="F365" s="8" t="s">
        <v>7</v>
      </c>
      <c r="G365" s="13">
        <f>G369</f>
        <v>5029.3</v>
      </c>
      <c r="H365" s="13">
        <f>H369</f>
        <v>4435.3999999999996</v>
      </c>
      <c r="I365" s="38">
        <f t="shared" si="51"/>
        <v>88.191199570516758</v>
      </c>
    </row>
    <row r="366" spans="1:10" s="17" customFormat="1" x14ac:dyDescent="0.25">
      <c r="A366" s="51"/>
      <c r="B366" s="47"/>
      <c r="C366" s="63"/>
      <c r="D366" s="63"/>
      <c r="E366" s="63"/>
      <c r="F366" s="8" t="s">
        <v>8</v>
      </c>
      <c r="G366" s="13">
        <v>0</v>
      </c>
      <c r="H366" s="13">
        <v>0</v>
      </c>
      <c r="I366" s="38" t="s">
        <v>28</v>
      </c>
    </row>
    <row r="367" spans="1:10" s="17" customFormat="1" ht="25.5" x14ac:dyDescent="0.25">
      <c r="A367" s="51"/>
      <c r="B367" s="47"/>
      <c r="C367" s="63"/>
      <c r="D367" s="63"/>
      <c r="E367" s="63"/>
      <c r="F367" s="8" t="s">
        <v>9</v>
      </c>
      <c r="G367" s="13">
        <v>0</v>
      </c>
      <c r="H367" s="13">
        <v>0</v>
      </c>
      <c r="I367" s="38" t="s">
        <v>28</v>
      </c>
    </row>
    <row r="368" spans="1:10" s="17" customFormat="1" x14ac:dyDescent="0.25">
      <c r="A368" s="51"/>
      <c r="B368" s="47"/>
      <c r="C368" s="63"/>
      <c r="D368" s="63"/>
      <c r="E368" s="63"/>
      <c r="F368" s="8" t="s">
        <v>10</v>
      </c>
      <c r="G368" s="13">
        <v>0</v>
      </c>
      <c r="H368" s="13">
        <v>0</v>
      </c>
      <c r="I368" s="38" t="s">
        <v>28</v>
      </c>
    </row>
    <row r="369" spans="1:9" s="17" customFormat="1" ht="25.5" x14ac:dyDescent="0.25">
      <c r="A369" s="52"/>
      <c r="B369" s="48"/>
      <c r="C369" s="64"/>
      <c r="D369" s="64"/>
      <c r="E369" s="64"/>
      <c r="F369" s="8" t="s">
        <v>11</v>
      </c>
      <c r="G369" s="13">
        <v>5029.3</v>
      </c>
      <c r="H369" s="13">
        <v>4435.3999999999996</v>
      </c>
      <c r="I369" s="38">
        <f t="shared" ref="I369" si="52">H369/G369*100</f>
        <v>88.191199570516758</v>
      </c>
    </row>
    <row r="370" spans="1:9" s="17" customFormat="1" ht="16.5" customHeight="1" x14ac:dyDescent="0.25">
      <c r="A370" s="50" t="s">
        <v>40</v>
      </c>
      <c r="B370" s="46" t="s">
        <v>108</v>
      </c>
      <c r="C370" s="62" t="s">
        <v>104</v>
      </c>
      <c r="D370" s="62">
        <v>2020</v>
      </c>
      <c r="E370" s="62">
        <v>2020</v>
      </c>
      <c r="F370" s="8" t="s">
        <v>7</v>
      </c>
      <c r="G370" s="13">
        <f>G374</f>
        <v>50</v>
      </c>
      <c r="H370" s="13">
        <f>H374</f>
        <v>0</v>
      </c>
      <c r="I370" s="38">
        <f>H370/G370*100</f>
        <v>0</v>
      </c>
    </row>
    <row r="371" spans="1:9" s="17" customFormat="1" x14ac:dyDescent="0.25">
      <c r="A371" s="51"/>
      <c r="B371" s="47"/>
      <c r="C371" s="63"/>
      <c r="D371" s="63"/>
      <c r="E371" s="63"/>
      <c r="F371" s="8" t="s">
        <v>8</v>
      </c>
      <c r="G371" s="13">
        <v>0</v>
      </c>
      <c r="H371" s="13">
        <v>0</v>
      </c>
      <c r="I371" s="38" t="s">
        <v>28</v>
      </c>
    </row>
    <row r="372" spans="1:9" s="17" customFormat="1" ht="25.5" x14ac:dyDescent="0.25">
      <c r="A372" s="51"/>
      <c r="B372" s="47"/>
      <c r="C372" s="63"/>
      <c r="D372" s="63"/>
      <c r="E372" s="63"/>
      <c r="F372" s="8" t="s">
        <v>9</v>
      </c>
      <c r="G372" s="13">
        <v>0</v>
      </c>
      <c r="H372" s="13">
        <v>0</v>
      </c>
      <c r="I372" s="38" t="s">
        <v>28</v>
      </c>
    </row>
    <row r="373" spans="1:9" s="17" customFormat="1" x14ac:dyDescent="0.25">
      <c r="A373" s="51"/>
      <c r="B373" s="47"/>
      <c r="C373" s="63"/>
      <c r="D373" s="63"/>
      <c r="E373" s="63"/>
      <c r="F373" s="8" t="s">
        <v>10</v>
      </c>
      <c r="G373" s="13">
        <v>0</v>
      </c>
      <c r="H373" s="13">
        <v>0</v>
      </c>
      <c r="I373" s="38" t="s">
        <v>28</v>
      </c>
    </row>
    <row r="374" spans="1:9" s="17" customFormat="1" ht="25.5" x14ac:dyDescent="0.25">
      <c r="A374" s="52"/>
      <c r="B374" s="48"/>
      <c r="C374" s="64"/>
      <c r="D374" s="64"/>
      <c r="E374" s="64"/>
      <c r="F374" s="8" t="s">
        <v>11</v>
      </c>
      <c r="G374" s="13">
        <v>50</v>
      </c>
      <c r="H374" s="13">
        <v>0</v>
      </c>
      <c r="I374" s="38">
        <f>H374/G374*100</f>
        <v>0</v>
      </c>
    </row>
    <row r="375" spans="1:9" ht="16.5" customHeight="1" x14ac:dyDescent="0.25">
      <c r="A375" s="107" t="s">
        <v>245</v>
      </c>
      <c r="B375" s="107"/>
      <c r="C375" s="107"/>
      <c r="D375" s="107"/>
      <c r="E375" s="107"/>
      <c r="F375" s="196" t="s">
        <v>7</v>
      </c>
      <c r="G375" s="197">
        <f>G376+G377+G378+G379</f>
        <v>583993.80000000005</v>
      </c>
      <c r="H375" s="197">
        <f>H376+H377+H378+H379</f>
        <v>322988.89999999997</v>
      </c>
      <c r="I375" s="197">
        <f>H375/G375*100</f>
        <v>55.306905655505233</v>
      </c>
    </row>
    <row r="376" spans="1:9" x14ac:dyDescent="0.25">
      <c r="A376" s="107"/>
      <c r="B376" s="107"/>
      <c r="C376" s="107"/>
      <c r="D376" s="107"/>
      <c r="E376" s="107"/>
      <c r="F376" s="196" t="s">
        <v>8</v>
      </c>
      <c r="G376" s="197">
        <f t="shared" ref="G376:H379" si="53">G381+G486</f>
        <v>0</v>
      </c>
      <c r="H376" s="197">
        <f t="shared" si="53"/>
        <v>0</v>
      </c>
      <c r="I376" s="197" t="s">
        <v>28</v>
      </c>
    </row>
    <row r="377" spans="1:9" ht="25.5" customHeight="1" x14ac:dyDescent="0.25">
      <c r="A377" s="107"/>
      <c r="B377" s="107"/>
      <c r="C377" s="107"/>
      <c r="D377" s="107"/>
      <c r="E377" s="107"/>
      <c r="F377" s="196" t="s">
        <v>9</v>
      </c>
      <c r="G377" s="197">
        <f t="shared" si="53"/>
        <v>494224.3</v>
      </c>
      <c r="H377" s="197">
        <f t="shared" si="53"/>
        <v>281514.89999999997</v>
      </c>
      <c r="I377" s="197">
        <f t="shared" ref="I377:I434" si="54">H377/G377*100</f>
        <v>56.960958819709994</v>
      </c>
    </row>
    <row r="378" spans="1:9" x14ac:dyDescent="0.25">
      <c r="A378" s="107"/>
      <c r="B378" s="107"/>
      <c r="C378" s="107"/>
      <c r="D378" s="107"/>
      <c r="E378" s="107"/>
      <c r="F378" s="196" t="s">
        <v>10</v>
      </c>
      <c r="G378" s="197">
        <f t="shared" si="53"/>
        <v>0</v>
      </c>
      <c r="H378" s="197">
        <f t="shared" si="53"/>
        <v>0</v>
      </c>
      <c r="I378" s="197" t="s">
        <v>28</v>
      </c>
    </row>
    <row r="379" spans="1:9" ht="25.5" customHeight="1" x14ac:dyDescent="0.25">
      <c r="A379" s="107"/>
      <c r="B379" s="107"/>
      <c r="C379" s="107"/>
      <c r="D379" s="107"/>
      <c r="E379" s="107"/>
      <c r="F379" s="196" t="s">
        <v>11</v>
      </c>
      <c r="G379" s="197">
        <f t="shared" si="53"/>
        <v>89769.500000000015</v>
      </c>
      <c r="H379" s="197">
        <f t="shared" si="53"/>
        <v>41474.000000000007</v>
      </c>
      <c r="I379" s="197">
        <f t="shared" si="54"/>
        <v>46.200546956371596</v>
      </c>
    </row>
    <row r="380" spans="1:9" x14ac:dyDescent="0.25">
      <c r="A380" s="105">
        <v>1</v>
      </c>
      <c r="B380" s="104" t="s">
        <v>206</v>
      </c>
      <c r="C380" s="104"/>
      <c r="D380" s="104"/>
      <c r="E380" s="104"/>
      <c r="F380" s="6" t="s">
        <v>7</v>
      </c>
      <c r="G380" s="13">
        <f t="shared" ref="G380:H384" si="55">G385+G390+G395+G400+G405+G410+G425+G430+G440+G445+G460+G465+G475+G480+G415+G435+G470</f>
        <v>571123.80000000005</v>
      </c>
      <c r="H380" s="13">
        <f t="shared" si="55"/>
        <v>314688.10000000003</v>
      </c>
      <c r="I380" s="13">
        <f t="shared" si="54"/>
        <v>55.099804980986612</v>
      </c>
    </row>
    <row r="381" spans="1:9" x14ac:dyDescent="0.25">
      <c r="A381" s="105"/>
      <c r="B381" s="104"/>
      <c r="C381" s="104"/>
      <c r="D381" s="104"/>
      <c r="E381" s="104"/>
      <c r="F381" s="6" t="s">
        <v>8</v>
      </c>
      <c r="G381" s="13">
        <f t="shared" si="55"/>
        <v>0</v>
      </c>
      <c r="H381" s="13">
        <f t="shared" si="55"/>
        <v>0</v>
      </c>
      <c r="I381" s="13" t="s">
        <v>28</v>
      </c>
    </row>
    <row r="382" spans="1:9" ht="25.5" customHeight="1" x14ac:dyDescent="0.25">
      <c r="A382" s="105"/>
      <c r="B382" s="104"/>
      <c r="C382" s="104"/>
      <c r="D382" s="104"/>
      <c r="E382" s="104"/>
      <c r="F382" s="6" t="s">
        <v>9</v>
      </c>
      <c r="G382" s="13">
        <f t="shared" si="55"/>
        <v>494224.3</v>
      </c>
      <c r="H382" s="13">
        <f t="shared" si="55"/>
        <v>281514.89999999997</v>
      </c>
      <c r="I382" s="13">
        <f t="shared" si="54"/>
        <v>56.960958819709994</v>
      </c>
    </row>
    <row r="383" spans="1:9" x14ac:dyDescent="0.25">
      <c r="A383" s="105"/>
      <c r="B383" s="104"/>
      <c r="C383" s="104"/>
      <c r="D383" s="104"/>
      <c r="E383" s="104"/>
      <c r="F383" s="6" t="s">
        <v>10</v>
      </c>
      <c r="G383" s="13">
        <f t="shared" si="55"/>
        <v>0</v>
      </c>
      <c r="H383" s="13">
        <f t="shared" si="55"/>
        <v>0</v>
      </c>
      <c r="I383" s="13" t="s">
        <v>28</v>
      </c>
    </row>
    <row r="384" spans="1:9" ht="25.5" customHeight="1" x14ac:dyDescent="0.25">
      <c r="A384" s="105"/>
      <c r="B384" s="104"/>
      <c r="C384" s="104"/>
      <c r="D384" s="104"/>
      <c r="E384" s="104"/>
      <c r="F384" s="6" t="s">
        <v>11</v>
      </c>
      <c r="G384" s="13">
        <f t="shared" si="55"/>
        <v>76899.500000000015</v>
      </c>
      <c r="H384" s="13">
        <f t="shared" si="55"/>
        <v>33153.000000000007</v>
      </c>
      <c r="I384" s="13">
        <f t="shared" si="54"/>
        <v>43.11211386289898</v>
      </c>
    </row>
    <row r="385" spans="1:9" ht="15" customHeight="1" x14ac:dyDescent="0.25">
      <c r="A385" s="105" t="s">
        <v>26</v>
      </c>
      <c r="B385" s="106" t="s">
        <v>207</v>
      </c>
      <c r="C385" s="104" t="s">
        <v>188</v>
      </c>
      <c r="D385" s="104">
        <v>2020</v>
      </c>
      <c r="E385" s="104">
        <v>2020</v>
      </c>
      <c r="F385" s="6" t="s">
        <v>7</v>
      </c>
      <c r="G385" s="13">
        <f>G386+G387+G388+G389</f>
        <v>127294</v>
      </c>
      <c r="H385" s="13">
        <f>H386+H387+H388+H389</f>
        <v>66164.399999999994</v>
      </c>
      <c r="I385" s="13">
        <f t="shared" si="54"/>
        <v>51.977626596697405</v>
      </c>
    </row>
    <row r="386" spans="1:9" x14ac:dyDescent="0.25">
      <c r="A386" s="105"/>
      <c r="B386" s="106"/>
      <c r="C386" s="104"/>
      <c r="D386" s="104"/>
      <c r="E386" s="104"/>
      <c r="F386" s="6" t="s">
        <v>8</v>
      </c>
      <c r="G386" s="19">
        <v>0</v>
      </c>
      <c r="H386" s="13">
        <v>0</v>
      </c>
      <c r="I386" s="13" t="s">
        <v>28</v>
      </c>
    </row>
    <row r="387" spans="1:9" ht="25.5" customHeight="1" x14ac:dyDescent="0.25">
      <c r="A387" s="105"/>
      <c r="B387" s="106"/>
      <c r="C387" s="104"/>
      <c r="D387" s="104"/>
      <c r="E387" s="104"/>
      <c r="F387" s="6" t="s">
        <v>9</v>
      </c>
      <c r="G387" s="19">
        <v>110713.5</v>
      </c>
      <c r="H387" s="13">
        <v>61815.1</v>
      </c>
      <c r="I387" s="13">
        <f t="shared" si="54"/>
        <v>55.833389785346867</v>
      </c>
    </row>
    <row r="388" spans="1:9" x14ac:dyDescent="0.25">
      <c r="A388" s="105"/>
      <c r="B388" s="106"/>
      <c r="C388" s="104"/>
      <c r="D388" s="104"/>
      <c r="E388" s="104"/>
      <c r="F388" s="6" t="s">
        <v>10</v>
      </c>
      <c r="G388" s="19">
        <v>0</v>
      </c>
      <c r="H388" s="13">
        <v>0</v>
      </c>
      <c r="I388" s="13" t="s">
        <v>28</v>
      </c>
    </row>
    <row r="389" spans="1:9" ht="25.5" customHeight="1" x14ac:dyDescent="0.25">
      <c r="A389" s="105"/>
      <c r="B389" s="106"/>
      <c r="C389" s="104"/>
      <c r="D389" s="104"/>
      <c r="E389" s="104"/>
      <c r="F389" s="6" t="s">
        <v>11</v>
      </c>
      <c r="G389" s="19">
        <v>16580.5</v>
      </c>
      <c r="H389" s="13">
        <v>4349.3</v>
      </c>
      <c r="I389" s="13">
        <f t="shared" si="54"/>
        <v>26.231416422906427</v>
      </c>
    </row>
    <row r="390" spans="1:9" ht="16.5" customHeight="1" x14ac:dyDescent="0.25">
      <c r="A390" s="105" t="s">
        <v>33</v>
      </c>
      <c r="B390" s="198" t="s">
        <v>208</v>
      </c>
      <c r="C390" s="104" t="s">
        <v>188</v>
      </c>
      <c r="D390" s="104">
        <v>2020</v>
      </c>
      <c r="E390" s="104">
        <v>2020</v>
      </c>
      <c r="F390" s="6" t="s">
        <v>7</v>
      </c>
      <c r="G390" s="13">
        <f>G391+G392+G393+G394</f>
        <v>311069.2</v>
      </c>
      <c r="H390" s="13">
        <f>H391+H392+H393+H394</f>
        <v>169757.4</v>
      </c>
      <c r="I390" s="13">
        <f t="shared" si="54"/>
        <v>54.5722302304439</v>
      </c>
    </row>
    <row r="391" spans="1:9" x14ac:dyDescent="0.25">
      <c r="A391" s="105"/>
      <c r="B391" s="198"/>
      <c r="C391" s="104"/>
      <c r="D391" s="104"/>
      <c r="E391" s="104"/>
      <c r="F391" s="6" t="s">
        <v>8</v>
      </c>
      <c r="G391" s="19">
        <v>0</v>
      </c>
      <c r="H391" s="13">
        <v>0</v>
      </c>
      <c r="I391" s="13" t="s">
        <v>28</v>
      </c>
    </row>
    <row r="392" spans="1:9" ht="25.5" customHeight="1" x14ac:dyDescent="0.25">
      <c r="A392" s="105"/>
      <c r="B392" s="198"/>
      <c r="C392" s="104"/>
      <c r="D392" s="104"/>
      <c r="E392" s="104"/>
      <c r="F392" s="6" t="s">
        <v>9</v>
      </c>
      <c r="G392" s="19">
        <v>283920.7</v>
      </c>
      <c r="H392" s="13">
        <v>161045.5</v>
      </c>
      <c r="I392" s="13">
        <f t="shared" si="54"/>
        <v>56.72200019230722</v>
      </c>
    </row>
    <row r="393" spans="1:9" x14ac:dyDescent="0.25">
      <c r="A393" s="105"/>
      <c r="B393" s="198"/>
      <c r="C393" s="104"/>
      <c r="D393" s="104"/>
      <c r="E393" s="104"/>
      <c r="F393" s="6" t="s">
        <v>10</v>
      </c>
      <c r="G393" s="19">
        <v>0</v>
      </c>
      <c r="H393" s="13">
        <v>0</v>
      </c>
      <c r="I393" s="13" t="s">
        <v>28</v>
      </c>
    </row>
    <row r="394" spans="1:9" ht="25.5" customHeight="1" x14ac:dyDescent="0.25">
      <c r="A394" s="105"/>
      <c r="B394" s="198"/>
      <c r="C394" s="104"/>
      <c r="D394" s="104"/>
      <c r="E394" s="104"/>
      <c r="F394" s="6" t="s">
        <v>11</v>
      </c>
      <c r="G394" s="186">
        <v>27148.5</v>
      </c>
      <c r="H394" s="13">
        <v>8711.9</v>
      </c>
      <c r="I394" s="13">
        <f t="shared" si="54"/>
        <v>32.089802383188761</v>
      </c>
    </row>
    <row r="395" spans="1:9" ht="16.5" customHeight="1" x14ac:dyDescent="0.25">
      <c r="A395" s="105" t="s">
        <v>35</v>
      </c>
      <c r="B395" s="198" t="s">
        <v>209</v>
      </c>
      <c r="C395" s="104" t="s">
        <v>188</v>
      </c>
      <c r="D395" s="104">
        <v>2020</v>
      </c>
      <c r="E395" s="104">
        <v>2020</v>
      </c>
      <c r="F395" s="6" t="s">
        <v>7</v>
      </c>
      <c r="G395" s="13">
        <f>G396+G397+G398+G399</f>
        <v>25717.9</v>
      </c>
      <c r="H395" s="13">
        <f>H396+H397+H398+H399</f>
        <v>16918.400000000001</v>
      </c>
      <c r="I395" s="13">
        <f t="shared" si="54"/>
        <v>65.784531396420391</v>
      </c>
    </row>
    <row r="396" spans="1:9" x14ac:dyDescent="0.25">
      <c r="A396" s="105"/>
      <c r="B396" s="198"/>
      <c r="C396" s="104"/>
      <c r="D396" s="104"/>
      <c r="E396" s="104"/>
      <c r="F396" s="6" t="s">
        <v>8</v>
      </c>
      <c r="G396" s="19">
        <v>0</v>
      </c>
      <c r="H396" s="13">
        <v>0</v>
      </c>
      <c r="I396" s="13" t="s">
        <v>28</v>
      </c>
    </row>
    <row r="397" spans="1:9" ht="25.5" customHeight="1" x14ac:dyDescent="0.25">
      <c r="A397" s="105"/>
      <c r="B397" s="198"/>
      <c r="C397" s="104"/>
      <c r="D397" s="104"/>
      <c r="E397" s="104"/>
      <c r="F397" s="6" t="s">
        <v>9</v>
      </c>
      <c r="G397" s="19">
        <v>0</v>
      </c>
      <c r="H397" s="13">
        <v>0</v>
      </c>
      <c r="I397" s="13" t="s">
        <v>28</v>
      </c>
    </row>
    <row r="398" spans="1:9" x14ac:dyDescent="0.25">
      <c r="A398" s="105"/>
      <c r="B398" s="198"/>
      <c r="C398" s="104"/>
      <c r="D398" s="104"/>
      <c r="E398" s="104"/>
      <c r="F398" s="6" t="s">
        <v>10</v>
      </c>
      <c r="G398" s="19">
        <v>0</v>
      </c>
      <c r="H398" s="13">
        <v>0</v>
      </c>
      <c r="I398" s="13" t="s">
        <v>28</v>
      </c>
    </row>
    <row r="399" spans="1:9" ht="25.5" customHeight="1" x14ac:dyDescent="0.25">
      <c r="A399" s="105"/>
      <c r="B399" s="198"/>
      <c r="C399" s="104"/>
      <c r="D399" s="104"/>
      <c r="E399" s="104"/>
      <c r="F399" s="6" t="s">
        <v>11</v>
      </c>
      <c r="G399" s="186">
        <v>25717.9</v>
      </c>
      <c r="H399" s="13">
        <v>16918.400000000001</v>
      </c>
      <c r="I399" s="13">
        <f t="shared" si="54"/>
        <v>65.784531396420391</v>
      </c>
    </row>
    <row r="400" spans="1:9" ht="16.5" customHeight="1" x14ac:dyDescent="0.25">
      <c r="A400" s="105" t="s">
        <v>71</v>
      </c>
      <c r="B400" s="198" t="s">
        <v>210</v>
      </c>
      <c r="C400" s="104" t="s">
        <v>188</v>
      </c>
      <c r="D400" s="104">
        <v>2020</v>
      </c>
      <c r="E400" s="104">
        <v>2020</v>
      </c>
      <c r="F400" s="6" t="s">
        <v>7</v>
      </c>
      <c r="G400" s="13">
        <f>G401+G402+G403+G404</f>
        <v>36</v>
      </c>
      <c r="H400" s="13">
        <f>H401+H402+H403+H404</f>
        <v>0</v>
      </c>
      <c r="I400" s="13">
        <f t="shared" si="54"/>
        <v>0</v>
      </c>
    </row>
    <row r="401" spans="1:9" x14ac:dyDescent="0.25">
      <c r="A401" s="105"/>
      <c r="B401" s="198"/>
      <c r="C401" s="104"/>
      <c r="D401" s="104"/>
      <c r="E401" s="104"/>
      <c r="F401" s="6" t="s">
        <v>8</v>
      </c>
      <c r="G401" s="19">
        <v>0</v>
      </c>
      <c r="H401" s="13">
        <v>0</v>
      </c>
      <c r="I401" s="13" t="s">
        <v>28</v>
      </c>
    </row>
    <row r="402" spans="1:9" ht="25.5" customHeight="1" x14ac:dyDescent="0.25">
      <c r="A402" s="105"/>
      <c r="B402" s="198"/>
      <c r="C402" s="104"/>
      <c r="D402" s="104"/>
      <c r="E402" s="104"/>
      <c r="F402" s="6" t="s">
        <v>9</v>
      </c>
      <c r="G402" s="19">
        <v>0</v>
      </c>
      <c r="H402" s="13">
        <v>0</v>
      </c>
      <c r="I402" s="13" t="s">
        <v>28</v>
      </c>
    </row>
    <row r="403" spans="1:9" x14ac:dyDescent="0.25">
      <c r="A403" s="105"/>
      <c r="B403" s="198"/>
      <c r="C403" s="104"/>
      <c r="D403" s="104"/>
      <c r="E403" s="104"/>
      <c r="F403" s="6" t="s">
        <v>10</v>
      </c>
      <c r="G403" s="19">
        <v>0</v>
      </c>
      <c r="H403" s="13">
        <v>0</v>
      </c>
      <c r="I403" s="13" t="s">
        <v>28</v>
      </c>
    </row>
    <row r="404" spans="1:9" ht="25.5" customHeight="1" x14ac:dyDescent="0.25">
      <c r="A404" s="105"/>
      <c r="B404" s="198"/>
      <c r="C404" s="104"/>
      <c r="D404" s="104"/>
      <c r="E404" s="104"/>
      <c r="F404" s="6" t="s">
        <v>11</v>
      </c>
      <c r="G404" s="186">
        <v>36</v>
      </c>
      <c r="H404" s="13">
        <v>0</v>
      </c>
      <c r="I404" s="13">
        <f t="shared" si="54"/>
        <v>0</v>
      </c>
    </row>
    <row r="405" spans="1:9" ht="16.5" customHeight="1" x14ac:dyDescent="0.25">
      <c r="A405" s="105" t="s">
        <v>101</v>
      </c>
      <c r="B405" s="198" t="s">
        <v>211</v>
      </c>
      <c r="C405" s="104" t="s">
        <v>188</v>
      </c>
      <c r="D405" s="104">
        <v>2020</v>
      </c>
      <c r="E405" s="104">
        <v>2020</v>
      </c>
      <c r="F405" s="6" t="s">
        <v>7</v>
      </c>
      <c r="G405" s="13">
        <f>G406+G407+G408+G409</f>
        <v>25</v>
      </c>
      <c r="H405" s="13">
        <f>H406+H407+H408+H409</f>
        <v>0</v>
      </c>
      <c r="I405" s="13">
        <f t="shared" si="54"/>
        <v>0</v>
      </c>
    </row>
    <row r="406" spans="1:9" x14ac:dyDescent="0.25">
      <c r="A406" s="105"/>
      <c r="B406" s="198"/>
      <c r="C406" s="104"/>
      <c r="D406" s="104"/>
      <c r="E406" s="104"/>
      <c r="F406" s="6" t="s">
        <v>8</v>
      </c>
      <c r="G406" s="19">
        <v>0</v>
      </c>
      <c r="H406" s="13">
        <v>0</v>
      </c>
      <c r="I406" s="13" t="s">
        <v>28</v>
      </c>
    </row>
    <row r="407" spans="1:9" ht="25.5" customHeight="1" x14ac:dyDescent="0.25">
      <c r="A407" s="105"/>
      <c r="B407" s="198"/>
      <c r="C407" s="104"/>
      <c r="D407" s="104"/>
      <c r="E407" s="104"/>
      <c r="F407" s="6" t="s">
        <v>9</v>
      </c>
      <c r="G407" s="19">
        <v>0</v>
      </c>
      <c r="H407" s="13">
        <v>0</v>
      </c>
      <c r="I407" s="13" t="s">
        <v>28</v>
      </c>
    </row>
    <row r="408" spans="1:9" x14ac:dyDescent="0.25">
      <c r="A408" s="105"/>
      <c r="B408" s="198"/>
      <c r="C408" s="104"/>
      <c r="D408" s="104"/>
      <c r="E408" s="104"/>
      <c r="F408" s="6" t="s">
        <v>10</v>
      </c>
      <c r="G408" s="19">
        <v>0</v>
      </c>
      <c r="H408" s="13">
        <v>0</v>
      </c>
      <c r="I408" s="13" t="s">
        <v>28</v>
      </c>
    </row>
    <row r="409" spans="1:9" ht="25.5" customHeight="1" x14ac:dyDescent="0.25">
      <c r="A409" s="105"/>
      <c r="B409" s="198"/>
      <c r="C409" s="104"/>
      <c r="D409" s="104"/>
      <c r="E409" s="104"/>
      <c r="F409" s="6" t="s">
        <v>11</v>
      </c>
      <c r="G409" s="186">
        <v>25</v>
      </c>
      <c r="H409" s="13">
        <v>0</v>
      </c>
      <c r="I409" s="13">
        <f t="shared" si="54"/>
        <v>0</v>
      </c>
    </row>
    <row r="410" spans="1:9" ht="16.5" customHeight="1" x14ac:dyDescent="0.25">
      <c r="A410" s="105" t="s">
        <v>212</v>
      </c>
      <c r="B410" s="198" t="s">
        <v>213</v>
      </c>
      <c r="C410" s="199" t="s">
        <v>246</v>
      </c>
      <c r="D410" s="104">
        <v>2020</v>
      </c>
      <c r="E410" s="104">
        <v>2020</v>
      </c>
      <c r="F410" s="6" t="s">
        <v>7</v>
      </c>
      <c r="G410" s="13">
        <f>G411+G412+G413+G414</f>
        <v>7838.3</v>
      </c>
      <c r="H410" s="13">
        <f>H411+H412+H413+H414</f>
        <v>0</v>
      </c>
      <c r="I410" s="13">
        <f t="shared" si="54"/>
        <v>0</v>
      </c>
    </row>
    <row r="411" spans="1:9" x14ac:dyDescent="0.25">
      <c r="A411" s="105"/>
      <c r="B411" s="198"/>
      <c r="C411" s="199"/>
      <c r="D411" s="104"/>
      <c r="E411" s="104"/>
      <c r="F411" s="6" t="s">
        <v>8</v>
      </c>
      <c r="G411" s="19">
        <f>G416+G421</f>
        <v>0</v>
      </c>
      <c r="H411" s="19">
        <f>H416+H421</f>
        <v>0</v>
      </c>
      <c r="I411" s="13" t="s">
        <v>28</v>
      </c>
    </row>
    <row r="412" spans="1:9" ht="25.5" customHeight="1" x14ac:dyDescent="0.25">
      <c r="A412" s="105"/>
      <c r="B412" s="198"/>
      <c r="C412" s="199"/>
      <c r="D412" s="104"/>
      <c r="E412" s="104"/>
      <c r="F412" s="6" t="s">
        <v>9</v>
      </c>
      <c r="G412" s="19">
        <v>7368</v>
      </c>
      <c r="H412" s="19">
        <f t="shared" ref="G412:I414" si="56">H417+H422</f>
        <v>0</v>
      </c>
      <c r="I412" s="13">
        <f t="shared" si="54"/>
        <v>0</v>
      </c>
    </row>
    <row r="413" spans="1:9" x14ac:dyDescent="0.25">
      <c r="A413" s="105"/>
      <c r="B413" s="198"/>
      <c r="C413" s="199"/>
      <c r="D413" s="104"/>
      <c r="E413" s="104"/>
      <c r="F413" s="6" t="s">
        <v>10</v>
      </c>
      <c r="G413" s="19">
        <f t="shared" si="56"/>
        <v>0</v>
      </c>
      <c r="H413" s="19">
        <f t="shared" si="56"/>
        <v>0</v>
      </c>
      <c r="I413" s="13" t="s">
        <v>28</v>
      </c>
    </row>
    <row r="414" spans="1:9" ht="25.5" customHeight="1" x14ac:dyDescent="0.25">
      <c r="A414" s="105"/>
      <c r="B414" s="198"/>
      <c r="C414" s="199"/>
      <c r="D414" s="104"/>
      <c r="E414" s="104"/>
      <c r="F414" s="6" t="s">
        <v>11</v>
      </c>
      <c r="G414" s="19">
        <v>470.3</v>
      </c>
      <c r="H414" s="19">
        <f t="shared" si="56"/>
        <v>0</v>
      </c>
      <c r="I414" s="13">
        <f t="shared" si="54"/>
        <v>0</v>
      </c>
    </row>
    <row r="415" spans="1:9" s="10" customFormat="1" ht="16.5" customHeight="1" x14ac:dyDescent="0.25">
      <c r="A415" s="108" t="s">
        <v>214</v>
      </c>
      <c r="B415" s="198" t="s">
        <v>215</v>
      </c>
      <c r="C415" s="199" t="s">
        <v>246</v>
      </c>
      <c r="D415" s="104">
        <v>2020</v>
      </c>
      <c r="E415" s="104">
        <v>2020</v>
      </c>
      <c r="F415" s="8" t="s">
        <v>7</v>
      </c>
      <c r="G415" s="13">
        <f>G416+G417+G418+G419</f>
        <v>0</v>
      </c>
      <c r="H415" s="13">
        <f>H416+H417+H418+H419</f>
        <v>0</v>
      </c>
      <c r="I415" s="13" t="s">
        <v>28</v>
      </c>
    </row>
    <row r="416" spans="1:9" s="10" customFormat="1" x14ac:dyDescent="0.25">
      <c r="A416" s="108"/>
      <c r="B416" s="198"/>
      <c r="C416" s="199"/>
      <c r="D416" s="104"/>
      <c r="E416" s="104"/>
      <c r="F416" s="8" t="s">
        <v>8</v>
      </c>
      <c r="G416" s="186">
        <v>0</v>
      </c>
      <c r="H416" s="13">
        <v>0</v>
      </c>
      <c r="I416" s="13" t="s">
        <v>28</v>
      </c>
    </row>
    <row r="417" spans="1:9" s="10" customFormat="1" ht="25.5" customHeight="1" x14ac:dyDescent="0.25">
      <c r="A417" s="108"/>
      <c r="B417" s="198"/>
      <c r="C417" s="199"/>
      <c r="D417" s="104"/>
      <c r="E417" s="104"/>
      <c r="F417" s="8" t="s">
        <v>9</v>
      </c>
      <c r="G417" s="186">
        <v>0</v>
      </c>
      <c r="H417" s="13">
        <v>0</v>
      </c>
      <c r="I417" s="13" t="s">
        <v>28</v>
      </c>
    </row>
    <row r="418" spans="1:9" s="10" customFormat="1" x14ac:dyDescent="0.25">
      <c r="A418" s="108"/>
      <c r="B418" s="198"/>
      <c r="C418" s="199"/>
      <c r="D418" s="104"/>
      <c r="E418" s="104"/>
      <c r="F418" s="8" t="s">
        <v>10</v>
      </c>
      <c r="G418" s="186">
        <v>0</v>
      </c>
      <c r="H418" s="13">
        <v>0</v>
      </c>
      <c r="I418" s="13" t="s">
        <v>28</v>
      </c>
    </row>
    <row r="419" spans="1:9" s="10" customFormat="1" ht="25.5" customHeight="1" x14ac:dyDescent="0.25">
      <c r="A419" s="108"/>
      <c r="B419" s="198"/>
      <c r="C419" s="199"/>
      <c r="D419" s="104"/>
      <c r="E419" s="104"/>
      <c r="F419" s="8" t="s">
        <v>11</v>
      </c>
      <c r="G419" s="186">
        <v>0</v>
      </c>
      <c r="H419" s="13">
        <v>0</v>
      </c>
      <c r="I419" s="13" t="s">
        <v>28</v>
      </c>
    </row>
    <row r="420" spans="1:9" s="190" customFormat="1" ht="16.5" hidden="1" customHeight="1" x14ac:dyDescent="0.25">
      <c r="A420" s="187"/>
      <c r="B420" s="200" t="s">
        <v>216</v>
      </c>
      <c r="C420" s="199" t="s">
        <v>246</v>
      </c>
      <c r="D420" s="104">
        <v>2020</v>
      </c>
      <c r="E420" s="104">
        <v>2020</v>
      </c>
      <c r="F420" s="188" t="s">
        <v>7</v>
      </c>
      <c r="G420" s="189">
        <f>G421+G422+G423+G424</f>
        <v>456</v>
      </c>
      <c r="H420" s="189">
        <f>H421+H422+H423+H424</f>
        <v>0</v>
      </c>
      <c r="I420" s="189">
        <f t="shared" si="54"/>
        <v>0</v>
      </c>
    </row>
    <row r="421" spans="1:9" s="190" customFormat="1" ht="15" hidden="1" customHeight="1" x14ac:dyDescent="0.25">
      <c r="A421" s="187"/>
      <c r="B421" s="200"/>
      <c r="C421" s="199"/>
      <c r="D421" s="104"/>
      <c r="E421" s="104"/>
      <c r="F421" s="188" t="s">
        <v>8</v>
      </c>
      <c r="G421" s="189">
        <v>0</v>
      </c>
      <c r="H421" s="189">
        <v>0</v>
      </c>
      <c r="I421" s="189" t="s">
        <v>28</v>
      </c>
    </row>
    <row r="422" spans="1:9" s="190" customFormat="1" ht="25.5" hidden="1" customHeight="1" x14ac:dyDescent="0.25">
      <c r="A422" s="187"/>
      <c r="B422" s="200"/>
      <c r="C422" s="199"/>
      <c r="D422" s="104"/>
      <c r="E422" s="104"/>
      <c r="F422" s="188" t="s">
        <v>9</v>
      </c>
      <c r="G422" s="189">
        <v>0</v>
      </c>
      <c r="H422" s="189">
        <v>0</v>
      </c>
      <c r="I422" s="189" t="s">
        <v>28</v>
      </c>
    </row>
    <row r="423" spans="1:9" s="190" customFormat="1" ht="15" hidden="1" customHeight="1" x14ac:dyDescent="0.25">
      <c r="A423" s="187"/>
      <c r="B423" s="200"/>
      <c r="C423" s="199"/>
      <c r="D423" s="104"/>
      <c r="E423" s="104"/>
      <c r="F423" s="188" t="s">
        <v>10</v>
      </c>
      <c r="G423" s="189">
        <v>0</v>
      </c>
      <c r="H423" s="189">
        <v>0</v>
      </c>
      <c r="I423" s="189" t="s">
        <v>28</v>
      </c>
    </row>
    <row r="424" spans="1:9" s="190" customFormat="1" ht="25.5" hidden="1" customHeight="1" x14ac:dyDescent="0.25">
      <c r="A424" s="187"/>
      <c r="B424" s="200"/>
      <c r="C424" s="199"/>
      <c r="D424" s="104"/>
      <c r="E424" s="104"/>
      <c r="F424" s="188" t="s">
        <v>11</v>
      </c>
      <c r="G424" s="189">
        <v>456</v>
      </c>
      <c r="H424" s="189">
        <v>0</v>
      </c>
      <c r="I424" s="189">
        <f t="shared" si="54"/>
        <v>0</v>
      </c>
    </row>
    <row r="425" spans="1:9" ht="16.5" customHeight="1" x14ac:dyDescent="0.25">
      <c r="A425" s="105" t="s">
        <v>217</v>
      </c>
      <c r="B425" s="198" t="s">
        <v>218</v>
      </c>
      <c r="C425" s="199" t="s">
        <v>246</v>
      </c>
      <c r="D425" s="104">
        <v>2020</v>
      </c>
      <c r="E425" s="104">
        <v>2020</v>
      </c>
      <c r="F425" s="6" t="s">
        <v>7</v>
      </c>
      <c r="G425" s="13">
        <f>G426+G427+G428+G429</f>
        <v>80935.8</v>
      </c>
      <c r="H425" s="13">
        <f>H426+H427+H428+H429</f>
        <v>57339</v>
      </c>
      <c r="I425" s="13">
        <f t="shared" si="54"/>
        <v>70.845040142928099</v>
      </c>
    </row>
    <row r="426" spans="1:9" x14ac:dyDescent="0.25">
      <c r="A426" s="105"/>
      <c r="B426" s="198"/>
      <c r="C426" s="199"/>
      <c r="D426" s="104"/>
      <c r="E426" s="104"/>
      <c r="F426" s="6" t="s">
        <v>8</v>
      </c>
      <c r="G426" s="19">
        <v>0</v>
      </c>
      <c r="H426" s="13">
        <v>0</v>
      </c>
      <c r="I426" s="13" t="s">
        <v>28</v>
      </c>
    </row>
    <row r="427" spans="1:9" ht="25.5" customHeight="1" x14ac:dyDescent="0.25">
      <c r="A427" s="105"/>
      <c r="B427" s="198"/>
      <c r="C427" s="199"/>
      <c r="D427" s="104"/>
      <c r="E427" s="104"/>
      <c r="F427" s="6" t="s">
        <v>9</v>
      </c>
      <c r="G427" s="19">
        <v>76889</v>
      </c>
      <c r="H427" s="13">
        <v>54472</v>
      </c>
      <c r="I427" s="13">
        <f t="shared" si="54"/>
        <v>70.844984328057322</v>
      </c>
    </row>
    <row r="428" spans="1:9" x14ac:dyDescent="0.25">
      <c r="A428" s="105"/>
      <c r="B428" s="198"/>
      <c r="C428" s="199"/>
      <c r="D428" s="104"/>
      <c r="E428" s="104"/>
      <c r="F428" s="6" t="s">
        <v>10</v>
      </c>
      <c r="G428" s="19">
        <v>0</v>
      </c>
      <c r="H428" s="13">
        <v>0</v>
      </c>
      <c r="I428" s="13" t="s">
        <v>28</v>
      </c>
    </row>
    <row r="429" spans="1:9" ht="25.5" customHeight="1" x14ac:dyDescent="0.25">
      <c r="A429" s="105"/>
      <c r="B429" s="198"/>
      <c r="C429" s="199"/>
      <c r="D429" s="104"/>
      <c r="E429" s="104"/>
      <c r="F429" s="6" t="s">
        <v>11</v>
      </c>
      <c r="G429" s="186">
        <v>4046.8</v>
      </c>
      <c r="H429" s="13">
        <v>2867</v>
      </c>
      <c r="I429" s="13">
        <f t="shared" si="54"/>
        <v>70.846100622714232</v>
      </c>
    </row>
    <row r="430" spans="1:9" ht="16.5" customHeight="1" x14ac:dyDescent="0.25">
      <c r="A430" s="105" t="s">
        <v>219</v>
      </c>
      <c r="B430" s="198" t="s">
        <v>220</v>
      </c>
      <c r="C430" s="199" t="s">
        <v>247</v>
      </c>
      <c r="D430" s="104">
        <v>2020</v>
      </c>
      <c r="E430" s="104">
        <v>2020</v>
      </c>
      <c r="F430" s="6" t="s">
        <v>7</v>
      </c>
      <c r="G430" s="13">
        <f>G431+G432+G433+G434</f>
        <v>1080</v>
      </c>
      <c r="H430" s="13">
        <f>H431+H432+H433+H434</f>
        <v>0</v>
      </c>
      <c r="I430" s="13">
        <f t="shared" si="54"/>
        <v>0</v>
      </c>
    </row>
    <row r="431" spans="1:9" x14ac:dyDescent="0.25">
      <c r="A431" s="105"/>
      <c r="B431" s="198"/>
      <c r="C431" s="199"/>
      <c r="D431" s="104"/>
      <c r="E431" s="104"/>
      <c r="F431" s="6" t="s">
        <v>8</v>
      </c>
      <c r="G431" s="13">
        <v>0</v>
      </c>
      <c r="H431" s="13">
        <v>0</v>
      </c>
      <c r="I431" s="13" t="s">
        <v>28</v>
      </c>
    </row>
    <row r="432" spans="1:9" ht="25.5" customHeight="1" x14ac:dyDescent="0.25">
      <c r="A432" s="105"/>
      <c r="B432" s="198"/>
      <c r="C432" s="199"/>
      <c r="D432" s="104"/>
      <c r="E432" s="104"/>
      <c r="F432" s="6" t="s">
        <v>9</v>
      </c>
      <c r="G432" s="13">
        <v>0</v>
      </c>
      <c r="H432" s="13">
        <v>0</v>
      </c>
      <c r="I432" s="13" t="s">
        <v>28</v>
      </c>
    </row>
    <row r="433" spans="1:9" x14ac:dyDescent="0.25">
      <c r="A433" s="105"/>
      <c r="B433" s="198"/>
      <c r="C433" s="199"/>
      <c r="D433" s="104"/>
      <c r="E433" s="104"/>
      <c r="F433" s="6" t="s">
        <v>10</v>
      </c>
      <c r="G433" s="13">
        <v>0</v>
      </c>
      <c r="H433" s="13">
        <v>0</v>
      </c>
      <c r="I433" s="13" t="s">
        <v>28</v>
      </c>
    </row>
    <row r="434" spans="1:9" ht="25.5" customHeight="1" x14ac:dyDescent="0.25">
      <c r="A434" s="105"/>
      <c r="B434" s="198"/>
      <c r="C434" s="199"/>
      <c r="D434" s="104"/>
      <c r="E434" s="104"/>
      <c r="F434" s="6" t="s">
        <v>11</v>
      </c>
      <c r="G434" s="13">
        <v>1080</v>
      </c>
      <c r="H434" s="13">
        <v>0</v>
      </c>
      <c r="I434" s="13">
        <f t="shared" si="54"/>
        <v>0</v>
      </c>
    </row>
    <row r="435" spans="1:9" ht="15" customHeight="1" x14ac:dyDescent="0.25">
      <c r="A435" s="105" t="s">
        <v>221</v>
      </c>
      <c r="B435" s="198" t="s">
        <v>222</v>
      </c>
      <c r="C435" s="199" t="s">
        <v>247</v>
      </c>
      <c r="D435" s="104">
        <v>2020</v>
      </c>
      <c r="E435" s="104">
        <v>2020</v>
      </c>
      <c r="F435" s="6" t="s">
        <v>7</v>
      </c>
      <c r="G435" s="13">
        <f>G436+G437+G438+G439</f>
        <v>0</v>
      </c>
      <c r="H435" s="13">
        <f t="shared" ref="H435" si="57">H436+H437+H438+H439+H440</f>
        <v>20.2</v>
      </c>
      <c r="I435" s="13" t="s">
        <v>28</v>
      </c>
    </row>
    <row r="436" spans="1:9" ht="15" customHeight="1" x14ac:dyDescent="0.25">
      <c r="A436" s="105"/>
      <c r="B436" s="198"/>
      <c r="C436" s="199"/>
      <c r="D436" s="104"/>
      <c r="E436" s="104"/>
      <c r="F436" s="6" t="s">
        <v>8</v>
      </c>
      <c r="G436" s="13">
        <v>0</v>
      </c>
      <c r="H436" s="13">
        <v>0</v>
      </c>
      <c r="I436" s="13" t="s">
        <v>28</v>
      </c>
    </row>
    <row r="437" spans="1:9" ht="25.5" customHeight="1" x14ac:dyDescent="0.25">
      <c r="A437" s="105"/>
      <c r="B437" s="198"/>
      <c r="C437" s="199"/>
      <c r="D437" s="104"/>
      <c r="E437" s="104"/>
      <c r="F437" s="6" t="s">
        <v>9</v>
      </c>
      <c r="G437" s="13">
        <v>0</v>
      </c>
      <c r="H437" s="13">
        <v>0</v>
      </c>
      <c r="I437" s="13" t="s">
        <v>28</v>
      </c>
    </row>
    <row r="438" spans="1:9" ht="15" customHeight="1" x14ac:dyDescent="0.25">
      <c r="A438" s="105"/>
      <c r="B438" s="198"/>
      <c r="C438" s="199"/>
      <c r="D438" s="104"/>
      <c r="E438" s="104"/>
      <c r="F438" s="6" t="s">
        <v>10</v>
      </c>
      <c r="G438" s="13">
        <v>0</v>
      </c>
      <c r="H438" s="13">
        <v>0</v>
      </c>
      <c r="I438" s="13" t="s">
        <v>28</v>
      </c>
    </row>
    <row r="439" spans="1:9" ht="25.5" customHeight="1" x14ac:dyDescent="0.25">
      <c r="A439" s="105"/>
      <c r="B439" s="198"/>
      <c r="C439" s="199"/>
      <c r="D439" s="104"/>
      <c r="E439" s="104"/>
      <c r="F439" s="6" t="s">
        <v>11</v>
      </c>
      <c r="G439" s="13">
        <v>0</v>
      </c>
      <c r="H439" s="13">
        <v>0</v>
      </c>
      <c r="I439" s="13" t="s">
        <v>28</v>
      </c>
    </row>
    <row r="440" spans="1:9" ht="16.5" customHeight="1" x14ac:dyDescent="0.25">
      <c r="A440" s="105" t="s">
        <v>223</v>
      </c>
      <c r="B440" s="198" t="s">
        <v>224</v>
      </c>
      <c r="C440" s="199" t="s">
        <v>247</v>
      </c>
      <c r="D440" s="104">
        <v>2020</v>
      </c>
      <c r="E440" s="104">
        <v>2020</v>
      </c>
      <c r="F440" s="6" t="s">
        <v>7</v>
      </c>
      <c r="G440" s="13">
        <f>G441+G442+G443+G444</f>
        <v>242</v>
      </c>
      <c r="H440" s="13">
        <f>H441+H442+H443+H444</f>
        <v>20.2</v>
      </c>
      <c r="I440" s="13">
        <f t="shared" ref="I440:I500" si="58">H440/G440*100</f>
        <v>8.3471074380165273</v>
      </c>
    </row>
    <row r="441" spans="1:9" x14ac:dyDescent="0.25">
      <c r="A441" s="105"/>
      <c r="B441" s="198"/>
      <c r="C441" s="199"/>
      <c r="D441" s="104"/>
      <c r="E441" s="104"/>
      <c r="F441" s="6" t="s">
        <v>8</v>
      </c>
      <c r="G441" s="13">
        <v>0</v>
      </c>
      <c r="H441" s="13">
        <v>0</v>
      </c>
      <c r="I441" s="13" t="s">
        <v>28</v>
      </c>
    </row>
    <row r="442" spans="1:9" ht="25.5" customHeight="1" x14ac:dyDescent="0.25">
      <c r="A442" s="105"/>
      <c r="B442" s="198"/>
      <c r="C442" s="199"/>
      <c r="D442" s="104"/>
      <c r="E442" s="104"/>
      <c r="F442" s="6" t="s">
        <v>9</v>
      </c>
      <c r="G442" s="13">
        <v>0</v>
      </c>
      <c r="H442" s="13">
        <v>0</v>
      </c>
      <c r="I442" s="13" t="s">
        <v>28</v>
      </c>
    </row>
    <row r="443" spans="1:9" x14ac:dyDescent="0.25">
      <c r="A443" s="105"/>
      <c r="B443" s="198"/>
      <c r="C443" s="199"/>
      <c r="D443" s="104"/>
      <c r="E443" s="104"/>
      <c r="F443" s="6" t="s">
        <v>10</v>
      </c>
      <c r="G443" s="13">
        <v>0</v>
      </c>
      <c r="H443" s="13">
        <v>0</v>
      </c>
      <c r="I443" s="13" t="s">
        <v>28</v>
      </c>
    </row>
    <row r="444" spans="1:9" ht="25.5" customHeight="1" x14ac:dyDescent="0.25">
      <c r="A444" s="105"/>
      <c r="B444" s="198"/>
      <c r="C444" s="199"/>
      <c r="D444" s="104"/>
      <c r="E444" s="104"/>
      <c r="F444" s="6" t="s">
        <v>11</v>
      </c>
      <c r="G444" s="13">
        <v>242</v>
      </c>
      <c r="H444" s="13">
        <v>20.2</v>
      </c>
      <c r="I444" s="13">
        <f t="shared" si="58"/>
        <v>8.3471074380165273</v>
      </c>
    </row>
    <row r="445" spans="1:9" ht="16.5" customHeight="1" x14ac:dyDescent="0.25">
      <c r="A445" s="105" t="s">
        <v>225</v>
      </c>
      <c r="B445" s="198" t="s">
        <v>226</v>
      </c>
      <c r="C445" s="199" t="s">
        <v>247</v>
      </c>
      <c r="D445" s="104">
        <v>2020</v>
      </c>
      <c r="E445" s="104">
        <v>2020</v>
      </c>
      <c r="F445" s="6" t="s">
        <v>7</v>
      </c>
      <c r="G445" s="13">
        <f>G446+G447+G448+G449</f>
        <v>1901.5</v>
      </c>
      <c r="H445" s="13">
        <f>H446+H447+H448+H449</f>
        <v>1900.3999999999999</v>
      </c>
      <c r="I445" s="13">
        <f t="shared" si="58"/>
        <v>99.942150933473556</v>
      </c>
    </row>
    <row r="446" spans="1:9" x14ac:dyDescent="0.25">
      <c r="A446" s="105"/>
      <c r="B446" s="198"/>
      <c r="C446" s="199"/>
      <c r="D446" s="104"/>
      <c r="E446" s="104"/>
      <c r="F446" s="6" t="s">
        <v>8</v>
      </c>
      <c r="G446" s="19">
        <f t="shared" ref="G446:H449" si="59">G451+G456</f>
        <v>0</v>
      </c>
      <c r="H446" s="19">
        <f t="shared" si="59"/>
        <v>0</v>
      </c>
      <c r="I446" s="13" t="s">
        <v>28</v>
      </c>
    </row>
    <row r="447" spans="1:9" ht="25.5" customHeight="1" x14ac:dyDescent="0.25">
      <c r="A447" s="105"/>
      <c r="B447" s="198"/>
      <c r="C447" s="199"/>
      <c r="D447" s="104"/>
      <c r="E447" s="104"/>
      <c r="F447" s="6" t="s">
        <v>9</v>
      </c>
      <c r="G447" s="19">
        <f t="shared" si="59"/>
        <v>1786.2</v>
      </c>
      <c r="H447" s="19">
        <f t="shared" si="59"/>
        <v>1785.1</v>
      </c>
      <c r="I447" s="13">
        <f t="shared" si="58"/>
        <v>99.938416750643825</v>
      </c>
    </row>
    <row r="448" spans="1:9" x14ac:dyDescent="0.25">
      <c r="A448" s="105"/>
      <c r="B448" s="198"/>
      <c r="C448" s="199"/>
      <c r="D448" s="104"/>
      <c r="E448" s="104"/>
      <c r="F448" s="6" t="s">
        <v>10</v>
      </c>
      <c r="G448" s="19">
        <f t="shared" si="59"/>
        <v>0</v>
      </c>
      <c r="H448" s="19">
        <f t="shared" si="59"/>
        <v>0</v>
      </c>
      <c r="I448" s="13" t="s">
        <v>28</v>
      </c>
    </row>
    <row r="449" spans="1:9" ht="25.5" customHeight="1" x14ac:dyDescent="0.25">
      <c r="A449" s="105"/>
      <c r="B449" s="198"/>
      <c r="C449" s="199"/>
      <c r="D449" s="104"/>
      <c r="E449" s="104"/>
      <c r="F449" s="6" t="s">
        <v>11</v>
      </c>
      <c r="G449" s="19">
        <f t="shared" si="59"/>
        <v>115.30000000000001</v>
      </c>
      <c r="H449" s="19">
        <f t="shared" si="59"/>
        <v>115.30000000000001</v>
      </c>
      <c r="I449" s="13">
        <f t="shared" si="58"/>
        <v>100</v>
      </c>
    </row>
    <row r="450" spans="1:9" s="190" customFormat="1" ht="16.5" hidden="1" customHeight="1" x14ac:dyDescent="0.25">
      <c r="A450" s="191"/>
      <c r="B450" s="200" t="s">
        <v>227</v>
      </c>
      <c r="C450" s="199" t="s">
        <v>247</v>
      </c>
      <c r="D450" s="104">
        <v>2020</v>
      </c>
      <c r="E450" s="104">
        <v>2020</v>
      </c>
      <c r="F450" s="188" t="s">
        <v>7</v>
      </c>
      <c r="G450" s="189">
        <f>G451+G452+G453+G454</f>
        <v>907.6</v>
      </c>
      <c r="H450" s="189">
        <f>H451+H452+H453+H454</f>
        <v>907.6</v>
      </c>
      <c r="I450" s="189">
        <f t="shared" si="58"/>
        <v>100</v>
      </c>
    </row>
    <row r="451" spans="1:9" s="190" customFormat="1" ht="15" hidden="1" customHeight="1" x14ac:dyDescent="0.25">
      <c r="A451" s="192"/>
      <c r="B451" s="200"/>
      <c r="C451" s="199"/>
      <c r="D451" s="104"/>
      <c r="E451" s="104"/>
      <c r="F451" s="188" t="s">
        <v>8</v>
      </c>
      <c r="G451" s="193">
        <v>0</v>
      </c>
      <c r="H451" s="189">
        <v>0</v>
      </c>
      <c r="I451" s="189" t="s">
        <v>28</v>
      </c>
    </row>
    <row r="452" spans="1:9" s="190" customFormat="1" ht="25.5" hidden="1" customHeight="1" x14ac:dyDescent="0.25">
      <c r="A452" s="192"/>
      <c r="B452" s="200"/>
      <c r="C452" s="199"/>
      <c r="D452" s="104"/>
      <c r="E452" s="104"/>
      <c r="F452" s="188" t="s">
        <v>9</v>
      </c>
      <c r="G452" s="193">
        <v>853</v>
      </c>
      <c r="H452" s="189">
        <v>853</v>
      </c>
      <c r="I452" s="189">
        <f t="shared" si="58"/>
        <v>100</v>
      </c>
    </row>
    <row r="453" spans="1:9" s="190" customFormat="1" ht="15" hidden="1" customHeight="1" x14ac:dyDescent="0.25">
      <c r="A453" s="192"/>
      <c r="B453" s="200"/>
      <c r="C453" s="199"/>
      <c r="D453" s="104"/>
      <c r="E453" s="104"/>
      <c r="F453" s="188" t="s">
        <v>10</v>
      </c>
      <c r="G453" s="193">
        <v>0</v>
      </c>
      <c r="H453" s="189">
        <v>0</v>
      </c>
      <c r="I453" s="189" t="s">
        <v>28</v>
      </c>
    </row>
    <row r="454" spans="1:9" s="190" customFormat="1" ht="25.5" hidden="1" customHeight="1" x14ac:dyDescent="0.25">
      <c r="A454" s="194"/>
      <c r="B454" s="200"/>
      <c r="C454" s="199"/>
      <c r="D454" s="104"/>
      <c r="E454" s="104"/>
      <c r="F454" s="188" t="s">
        <v>11</v>
      </c>
      <c r="G454" s="195">
        <v>54.6</v>
      </c>
      <c r="H454" s="189">
        <v>54.6</v>
      </c>
      <c r="I454" s="189">
        <f t="shared" si="58"/>
        <v>100</v>
      </c>
    </row>
    <row r="455" spans="1:9" s="190" customFormat="1" ht="16.5" hidden="1" customHeight="1" x14ac:dyDescent="0.25">
      <c r="A455" s="191"/>
      <c r="B455" s="200" t="s">
        <v>228</v>
      </c>
      <c r="C455" s="199" t="s">
        <v>247</v>
      </c>
      <c r="D455" s="104">
        <v>2020</v>
      </c>
      <c r="E455" s="104">
        <v>2020</v>
      </c>
      <c r="F455" s="188" t="s">
        <v>7</v>
      </c>
      <c r="G455" s="189">
        <f>G456+G457+G458+G459</f>
        <v>993.90000000000009</v>
      </c>
      <c r="H455" s="189">
        <f>H456+H457+H458+H459</f>
        <v>992.80000000000007</v>
      </c>
      <c r="I455" s="189">
        <f t="shared" si="58"/>
        <v>99.889324881778847</v>
      </c>
    </row>
    <row r="456" spans="1:9" s="190" customFormat="1" ht="15" hidden="1" customHeight="1" x14ac:dyDescent="0.25">
      <c r="A456" s="192"/>
      <c r="B456" s="200"/>
      <c r="C456" s="199"/>
      <c r="D456" s="104"/>
      <c r="E456" s="104"/>
      <c r="F456" s="188" t="s">
        <v>8</v>
      </c>
      <c r="G456" s="193">
        <v>0</v>
      </c>
      <c r="H456" s="189">
        <v>0</v>
      </c>
      <c r="I456" s="189" t="s">
        <v>28</v>
      </c>
    </row>
    <row r="457" spans="1:9" s="190" customFormat="1" ht="25.5" hidden="1" customHeight="1" x14ac:dyDescent="0.25">
      <c r="A457" s="192"/>
      <c r="B457" s="200"/>
      <c r="C457" s="199"/>
      <c r="D457" s="104"/>
      <c r="E457" s="104"/>
      <c r="F457" s="188" t="s">
        <v>9</v>
      </c>
      <c r="G457" s="193">
        <v>933.2</v>
      </c>
      <c r="H457" s="189">
        <v>932.1</v>
      </c>
      <c r="I457" s="189">
        <f t="shared" si="58"/>
        <v>99.882126018002566</v>
      </c>
    </row>
    <row r="458" spans="1:9" s="190" customFormat="1" ht="15" hidden="1" customHeight="1" x14ac:dyDescent="0.25">
      <c r="A458" s="192"/>
      <c r="B458" s="200"/>
      <c r="C458" s="199"/>
      <c r="D458" s="104"/>
      <c r="E458" s="104"/>
      <c r="F458" s="188" t="s">
        <v>10</v>
      </c>
      <c r="G458" s="193">
        <v>0</v>
      </c>
      <c r="H458" s="189">
        <v>0</v>
      </c>
      <c r="I458" s="189" t="s">
        <v>28</v>
      </c>
    </row>
    <row r="459" spans="1:9" s="190" customFormat="1" ht="25.5" hidden="1" customHeight="1" x14ac:dyDescent="0.25">
      <c r="A459" s="194"/>
      <c r="B459" s="200"/>
      <c r="C459" s="199"/>
      <c r="D459" s="104"/>
      <c r="E459" s="104"/>
      <c r="F459" s="188" t="s">
        <v>11</v>
      </c>
      <c r="G459" s="195">
        <v>60.7</v>
      </c>
      <c r="H459" s="189">
        <v>60.7</v>
      </c>
      <c r="I459" s="189">
        <f t="shared" si="58"/>
        <v>100</v>
      </c>
    </row>
    <row r="460" spans="1:9" ht="16.5" customHeight="1" x14ac:dyDescent="0.25">
      <c r="A460" s="105" t="s">
        <v>229</v>
      </c>
      <c r="B460" s="198" t="s">
        <v>230</v>
      </c>
      <c r="C460" s="199" t="s">
        <v>247</v>
      </c>
      <c r="D460" s="104">
        <v>2020</v>
      </c>
      <c r="E460" s="104">
        <v>2020</v>
      </c>
      <c r="F460" s="6" t="s">
        <v>7</v>
      </c>
      <c r="G460" s="13">
        <f>G461+G462+G463+G464</f>
        <v>300</v>
      </c>
      <c r="H460" s="13">
        <f>H461+H462+H463+H464</f>
        <v>17.899999999999999</v>
      </c>
      <c r="I460" s="13">
        <f t="shared" si="58"/>
        <v>5.9666666666666659</v>
      </c>
    </row>
    <row r="461" spans="1:9" x14ac:dyDescent="0.25">
      <c r="A461" s="105"/>
      <c r="B461" s="198"/>
      <c r="C461" s="199"/>
      <c r="D461" s="104"/>
      <c r="E461" s="104"/>
      <c r="F461" s="6" t="s">
        <v>8</v>
      </c>
      <c r="G461" s="19">
        <v>0</v>
      </c>
      <c r="H461" s="13">
        <v>0</v>
      </c>
      <c r="I461" s="13" t="s">
        <v>28</v>
      </c>
    </row>
    <row r="462" spans="1:9" ht="25.5" customHeight="1" x14ac:dyDescent="0.25">
      <c r="A462" s="105"/>
      <c r="B462" s="198"/>
      <c r="C462" s="199"/>
      <c r="D462" s="104"/>
      <c r="E462" s="104"/>
      <c r="F462" s="6" t="s">
        <v>9</v>
      </c>
      <c r="G462" s="19">
        <v>0</v>
      </c>
      <c r="H462" s="13">
        <v>0</v>
      </c>
      <c r="I462" s="13" t="s">
        <v>28</v>
      </c>
    </row>
    <row r="463" spans="1:9" x14ac:dyDescent="0.25">
      <c r="A463" s="105"/>
      <c r="B463" s="198"/>
      <c r="C463" s="199"/>
      <c r="D463" s="104"/>
      <c r="E463" s="104"/>
      <c r="F463" s="6" t="s">
        <v>10</v>
      </c>
      <c r="G463" s="19">
        <v>0</v>
      </c>
      <c r="H463" s="13">
        <v>0</v>
      </c>
      <c r="I463" s="13" t="s">
        <v>28</v>
      </c>
    </row>
    <row r="464" spans="1:9" ht="25.5" customHeight="1" x14ac:dyDescent="0.25">
      <c r="A464" s="105"/>
      <c r="B464" s="198"/>
      <c r="C464" s="199"/>
      <c r="D464" s="104"/>
      <c r="E464" s="104"/>
      <c r="F464" s="6" t="s">
        <v>11</v>
      </c>
      <c r="G464" s="186">
        <v>300</v>
      </c>
      <c r="H464" s="13">
        <v>17.899999999999999</v>
      </c>
      <c r="I464" s="13">
        <f t="shared" si="58"/>
        <v>5.9666666666666659</v>
      </c>
    </row>
    <row r="465" spans="1:9" ht="16.5" customHeight="1" x14ac:dyDescent="0.25">
      <c r="A465" s="105" t="s">
        <v>231</v>
      </c>
      <c r="B465" s="198" t="s">
        <v>232</v>
      </c>
      <c r="C465" s="199" t="s">
        <v>247</v>
      </c>
      <c r="D465" s="104">
        <v>2020</v>
      </c>
      <c r="E465" s="104">
        <v>2020</v>
      </c>
      <c r="F465" s="6" t="s">
        <v>7</v>
      </c>
      <c r="G465" s="13">
        <f>G466+G467+G468+G469</f>
        <v>3734.4</v>
      </c>
      <c r="H465" s="13">
        <f>H466+H467+H468+H469</f>
        <v>2124.5</v>
      </c>
      <c r="I465" s="13">
        <f t="shared" si="58"/>
        <v>56.889995715509855</v>
      </c>
    </row>
    <row r="466" spans="1:9" x14ac:dyDescent="0.25">
      <c r="A466" s="105"/>
      <c r="B466" s="198"/>
      <c r="C466" s="199"/>
      <c r="D466" s="104"/>
      <c r="E466" s="104"/>
      <c r="F466" s="6" t="s">
        <v>8</v>
      </c>
      <c r="G466" s="19">
        <v>0</v>
      </c>
      <c r="H466" s="13">
        <v>0</v>
      </c>
      <c r="I466" s="13" t="s">
        <v>28</v>
      </c>
    </row>
    <row r="467" spans="1:9" ht="25.5" customHeight="1" x14ac:dyDescent="0.25">
      <c r="A467" s="105"/>
      <c r="B467" s="198"/>
      <c r="C467" s="199"/>
      <c r="D467" s="104"/>
      <c r="E467" s="104"/>
      <c r="F467" s="6" t="s">
        <v>9</v>
      </c>
      <c r="G467" s="19">
        <v>3510.3</v>
      </c>
      <c r="H467" s="13">
        <v>1997</v>
      </c>
      <c r="I467" s="13">
        <f t="shared" si="58"/>
        <v>56.889724524969374</v>
      </c>
    </row>
    <row r="468" spans="1:9" x14ac:dyDescent="0.25">
      <c r="A468" s="105"/>
      <c r="B468" s="198"/>
      <c r="C468" s="199"/>
      <c r="D468" s="104"/>
      <c r="E468" s="104"/>
      <c r="F468" s="6" t="s">
        <v>10</v>
      </c>
      <c r="G468" s="19">
        <v>0</v>
      </c>
      <c r="H468" s="13">
        <v>0</v>
      </c>
      <c r="I468" s="13" t="s">
        <v>28</v>
      </c>
    </row>
    <row r="469" spans="1:9" ht="25.5" customHeight="1" x14ac:dyDescent="0.25">
      <c r="A469" s="105"/>
      <c r="B469" s="198"/>
      <c r="C469" s="199"/>
      <c r="D469" s="104"/>
      <c r="E469" s="104"/>
      <c r="F469" s="6" t="s">
        <v>11</v>
      </c>
      <c r="G469" s="186">
        <v>224.1</v>
      </c>
      <c r="H469" s="13">
        <v>127.5</v>
      </c>
      <c r="I469" s="13">
        <f t="shared" si="58"/>
        <v>56.89424364123159</v>
      </c>
    </row>
    <row r="470" spans="1:9" ht="16.5" customHeight="1" x14ac:dyDescent="0.25">
      <c r="A470" s="105" t="s">
        <v>233</v>
      </c>
      <c r="B470" s="198" t="s">
        <v>234</v>
      </c>
      <c r="C470" s="199" t="s">
        <v>247</v>
      </c>
      <c r="D470" s="104">
        <v>2020</v>
      </c>
      <c r="E470" s="104">
        <v>2020</v>
      </c>
      <c r="F470" s="6" t="s">
        <v>7</v>
      </c>
      <c r="G470" s="13">
        <f>G471+G472+G473+G474</f>
        <v>272.5</v>
      </c>
      <c r="H470" s="13">
        <f>H471+H472+H473+H474</f>
        <v>0</v>
      </c>
      <c r="I470" s="13">
        <f t="shared" si="58"/>
        <v>0</v>
      </c>
    </row>
    <row r="471" spans="1:9" x14ac:dyDescent="0.25">
      <c r="A471" s="105"/>
      <c r="B471" s="198"/>
      <c r="C471" s="199"/>
      <c r="D471" s="104"/>
      <c r="E471" s="104"/>
      <c r="F471" s="6" t="s">
        <v>8</v>
      </c>
      <c r="G471" s="19">
        <v>0</v>
      </c>
      <c r="H471" s="13">
        <v>0</v>
      </c>
      <c r="I471" s="13" t="s">
        <v>28</v>
      </c>
    </row>
    <row r="472" spans="1:9" ht="25.5" customHeight="1" x14ac:dyDescent="0.25">
      <c r="A472" s="105"/>
      <c r="B472" s="198"/>
      <c r="C472" s="199"/>
      <c r="D472" s="104"/>
      <c r="E472" s="104"/>
      <c r="F472" s="6" t="s">
        <v>9</v>
      </c>
      <c r="G472" s="19">
        <v>0</v>
      </c>
      <c r="H472" s="13">
        <v>0</v>
      </c>
      <c r="I472" s="13" t="s">
        <v>28</v>
      </c>
    </row>
    <row r="473" spans="1:9" x14ac:dyDescent="0.25">
      <c r="A473" s="105"/>
      <c r="B473" s="198"/>
      <c r="C473" s="199"/>
      <c r="D473" s="104"/>
      <c r="E473" s="104"/>
      <c r="F473" s="6" t="s">
        <v>10</v>
      </c>
      <c r="G473" s="19">
        <v>0</v>
      </c>
      <c r="H473" s="13">
        <v>0</v>
      </c>
      <c r="I473" s="13" t="s">
        <v>28</v>
      </c>
    </row>
    <row r="474" spans="1:9" ht="25.5" customHeight="1" x14ac:dyDescent="0.25">
      <c r="A474" s="105"/>
      <c r="B474" s="198"/>
      <c r="C474" s="199"/>
      <c r="D474" s="104"/>
      <c r="E474" s="104"/>
      <c r="F474" s="6" t="s">
        <v>11</v>
      </c>
      <c r="G474" s="186">
        <v>272.5</v>
      </c>
      <c r="H474" s="13">
        <v>0</v>
      </c>
      <c r="I474" s="13">
        <f t="shared" si="58"/>
        <v>0</v>
      </c>
    </row>
    <row r="475" spans="1:9" ht="16.5" customHeight="1" x14ac:dyDescent="0.25">
      <c r="A475" s="105" t="s">
        <v>235</v>
      </c>
      <c r="B475" s="198" t="s">
        <v>236</v>
      </c>
      <c r="C475" s="199" t="s">
        <v>247</v>
      </c>
      <c r="D475" s="104">
        <v>2020</v>
      </c>
      <c r="E475" s="104">
        <v>2020</v>
      </c>
      <c r="F475" s="6" t="s">
        <v>7</v>
      </c>
      <c r="G475" s="13">
        <f>G476+G477+G478+G479</f>
        <v>9350</v>
      </c>
      <c r="H475" s="13">
        <f>H476+H477+H478+H479</f>
        <v>0</v>
      </c>
      <c r="I475" s="13">
        <f t="shared" si="58"/>
        <v>0</v>
      </c>
    </row>
    <row r="476" spans="1:9" x14ac:dyDescent="0.25">
      <c r="A476" s="105"/>
      <c r="B476" s="198"/>
      <c r="C476" s="199"/>
      <c r="D476" s="104"/>
      <c r="E476" s="104"/>
      <c r="F476" s="6" t="s">
        <v>8</v>
      </c>
      <c r="G476" s="19">
        <v>0</v>
      </c>
      <c r="H476" s="13">
        <v>0</v>
      </c>
      <c r="I476" s="13" t="s">
        <v>28</v>
      </c>
    </row>
    <row r="477" spans="1:9" ht="25.5" customHeight="1" x14ac:dyDescent="0.25">
      <c r="A477" s="105"/>
      <c r="B477" s="198"/>
      <c r="C477" s="199"/>
      <c r="D477" s="104"/>
      <c r="E477" s="104"/>
      <c r="F477" s="6" t="s">
        <v>9</v>
      </c>
      <c r="G477" s="19">
        <v>8789</v>
      </c>
      <c r="H477" s="13">
        <v>0</v>
      </c>
      <c r="I477" s="13">
        <f t="shared" si="58"/>
        <v>0</v>
      </c>
    </row>
    <row r="478" spans="1:9" x14ac:dyDescent="0.25">
      <c r="A478" s="105"/>
      <c r="B478" s="198"/>
      <c r="C478" s="199"/>
      <c r="D478" s="104"/>
      <c r="E478" s="104"/>
      <c r="F478" s="6" t="s">
        <v>10</v>
      </c>
      <c r="G478" s="19">
        <v>0</v>
      </c>
      <c r="H478" s="13">
        <v>0</v>
      </c>
      <c r="I478" s="13" t="s">
        <v>28</v>
      </c>
    </row>
    <row r="479" spans="1:9" ht="25.5" customHeight="1" x14ac:dyDescent="0.25">
      <c r="A479" s="105"/>
      <c r="B479" s="198"/>
      <c r="C479" s="199"/>
      <c r="D479" s="104"/>
      <c r="E479" s="104"/>
      <c r="F479" s="6" t="s">
        <v>11</v>
      </c>
      <c r="G479" s="186">
        <v>561</v>
      </c>
      <c r="H479" s="13">
        <v>0</v>
      </c>
      <c r="I479" s="13">
        <f t="shared" si="58"/>
        <v>0</v>
      </c>
    </row>
    <row r="480" spans="1:9" ht="16.5" customHeight="1" x14ac:dyDescent="0.25">
      <c r="A480" s="105" t="s">
        <v>237</v>
      </c>
      <c r="B480" s="198" t="s">
        <v>238</v>
      </c>
      <c r="C480" s="199" t="s">
        <v>247</v>
      </c>
      <c r="D480" s="104">
        <v>2020</v>
      </c>
      <c r="E480" s="104">
        <v>2020</v>
      </c>
      <c r="F480" s="6" t="s">
        <v>7</v>
      </c>
      <c r="G480" s="13">
        <f>G481+G482+G483+G484</f>
        <v>1327.1999999999998</v>
      </c>
      <c r="H480" s="13">
        <f>H481+H482+H483+H484</f>
        <v>425.7</v>
      </c>
      <c r="I480" s="13">
        <f t="shared" si="58"/>
        <v>32.075045207956606</v>
      </c>
    </row>
    <row r="481" spans="1:9" x14ac:dyDescent="0.25">
      <c r="A481" s="105"/>
      <c r="B481" s="198"/>
      <c r="C481" s="199"/>
      <c r="D481" s="104"/>
      <c r="E481" s="104"/>
      <c r="F481" s="6" t="s">
        <v>8</v>
      </c>
      <c r="G481" s="19">
        <v>0</v>
      </c>
      <c r="H481" s="13">
        <v>0</v>
      </c>
      <c r="I481" s="13" t="s">
        <v>28</v>
      </c>
    </row>
    <row r="482" spans="1:9" ht="25.5" customHeight="1" x14ac:dyDescent="0.25">
      <c r="A482" s="105"/>
      <c r="B482" s="198"/>
      <c r="C482" s="199"/>
      <c r="D482" s="104"/>
      <c r="E482" s="104"/>
      <c r="F482" s="6" t="s">
        <v>9</v>
      </c>
      <c r="G482" s="19">
        <v>1247.5999999999999</v>
      </c>
      <c r="H482" s="13">
        <v>400.2</v>
      </c>
      <c r="I482" s="13">
        <f t="shared" si="58"/>
        <v>32.077588970823982</v>
      </c>
    </row>
    <row r="483" spans="1:9" x14ac:dyDescent="0.25">
      <c r="A483" s="105"/>
      <c r="B483" s="198"/>
      <c r="C483" s="199"/>
      <c r="D483" s="104"/>
      <c r="E483" s="104"/>
      <c r="F483" s="6" t="s">
        <v>10</v>
      </c>
      <c r="G483" s="19">
        <v>0</v>
      </c>
      <c r="H483" s="13">
        <v>0</v>
      </c>
      <c r="I483" s="13" t="s">
        <v>28</v>
      </c>
    </row>
    <row r="484" spans="1:9" ht="25.5" customHeight="1" x14ac:dyDescent="0.25">
      <c r="A484" s="105"/>
      <c r="B484" s="198"/>
      <c r="C484" s="199"/>
      <c r="D484" s="104"/>
      <c r="E484" s="104"/>
      <c r="F484" s="6" t="s">
        <v>11</v>
      </c>
      <c r="G484" s="186">
        <v>79.599999999999994</v>
      </c>
      <c r="H484" s="13">
        <v>25.5</v>
      </c>
      <c r="I484" s="13">
        <f t="shared" si="58"/>
        <v>32.035175879396988</v>
      </c>
    </row>
    <row r="485" spans="1:9" ht="16.5" customHeight="1" x14ac:dyDescent="0.25">
      <c r="A485" s="105" t="s">
        <v>80</v>
      </c>
      <c r="B485" s="201" t="s">
        <v>239</v>
      </c>
      <c r="C485" s="204"/>
      <c r="D485" s="204"/>
      <c r="E485" s="207"/>
      <c r="F485" s="6" t="s">
        <v>7</v>
      </c>
      <c r="G485" s="13">
        <f>G486+G487+G488+G489</f>
        <v>12870</v>
      </c>
      <c r="H485" s="13">
        <f>H486+H487+H488+H489</f>
        <v>8321</v>
      </c>
      <c r="I485" s="13">
        <f t="shared" si="58"/>
        <v>64.654234654234656</v>
      </c>
    </row>
    <row r="486" spans="1:9" x14ac:dyDescent="0.25">
      <c r="A486" s="105"/>
      <c r="B486" s="202"/>
      <c r="C486" s="205"/>
      <c r="D486" s="205"/>
      <c r="E486" s="208"/>
      <c r="F486" s="6" t="s">
        <v>8</v>
      </c>
      <c r="G486" s="13">
        <f>G491+G496+G501+G506+G511</f>
        <v>0</v>
      </c>
      <c r="H486" s="13">
        <f>H491+H496+H501+H506+H511</f>
        <v>0</v>
      </c>
      <c r="I486" s="13" t="s">
        <v>28</v>
      </c>
    </row>
    <row r="487" spans="1:9" ht="25.5" customHeight="1" x14ac:dyDescent="0.25">
      <c r="A487" s="105"/>
      <c r="B487" s="202"/>
      <c r="C487" s="205"/>
      <c r="D487" s="205"/>
      <c r="E487" s="208"/>
      <c r="F487" s="6" t="s">
        <v>9</v>
      </c>
      <c r="G487" s="13">
        <f t="shared" ref="G487:H489" si="60">G492+G497+G502+G507+G512</f>
        <v>0</v>
      </c>
      <c r="H487" s="13">
        <f t="shared" si="60"/>
        <v>0</v>
      </c>
      <c r="I487" s="13" t="s">
        <v>28</v>
      </c>
    </row>
    <row r="488" spans="1:9" x14ac:dyDescent="0.25">
      <c r="A488" s="105"/>
      <c r="B488" s="202"/>
      <c r="C488" s="205"/>
      <c r="D488" s="205"/>
      <c r="E488" s="208"/>
      <c r="F488" s="6" t="s">
        <v>10</v>
      </c>
      <c r="G488" s="13">
        <f t="shared" si="60"/>
        <v>0</v>
      </c>
      <c r="H488" s="13">
        <f t="shared" si="60"/>
        <v>0</v>
      </c>
      <c r="I488" s="13" t="s">
        <v>28</v>
      </c>
    </row>
    <row r="489" spans="1:9" ht="25.5" customHeight="1" x14ac:dyDescent="0.25">
      <c r="A489" s="105"/>
      <c r="B489" s="203"/>
      <c r="C489" s="206"/>
      <c r="D489" s="206"/>
      <c r="E489" s="209"/>
      <c r="F489" s="6" t="s">
        <v>11</v>
      </c>
      <c r="G489" s="13">
        <f t="shared" si="60"/>
        <v>12870</v>
      </c>
      <c r="H489" s="13">
        <f t="shared" si="60"/>
        <v>8321</v>
      </c>
      <c r="I489" s="13">
        <f t="shared" si="58"/>
        <v>64.654234654234656</v>
      </c>
    </row>
    <row r="490" spans="1:9" ht="16.5" customHeight="1" x14ac:dyDescent="0.25">
      <c r="A490" s="105" t="s">
        <v>38</v>
      </c>
      <c r="B490" s="211" t="s">
        <v>240</v>
      </c>
      <c r="C490" s="210" t="s">
        <v>247</v>
      </c>
      <c r="D490" s="210">
        <v>2020</v>
      </c>
      <c r="E490" s="210">
        <v>2020</v>
      </c>
      <c r="F490" s="6" t="s">
        <v>7</v>
      </c>
      <c r="G490" s="13">
        <f>G491+G492+G493+G494</f>
        <v>1824.6</v>
      </c>
      <c r="H490" s="13">
        <f>H491+H492+H493+H494</f>
        <v>1187.3</v>
      </c>
      <c r="I490" s="13">
        <f t="shared" si="58"/>
        <v>65.071796558149728</v>
      </c>
    </row>
    <row r="491" spans="1:9" x14ac:dyDescent="0.25">
      <c r="A491" s="105"/>
      <c r="B491" s="211"/>
      <c r="C491" s="210"/>
      <c r="D491" s="210"/>
      <c r="E491" s="210"/>
      <c r="F491" s="6" t="s">
        <v>8</v>
      </c>
      <c r="G491" s="19">
        <v>0</v>
      </c>
      <c r="H491" s="13">
        <v>0</v>
      </c>
      <c r="I491" s="13" t="s">
        <v>28</v>
      </c>
    </row>
    <row r="492" spans="1:9" ht="25.5" customHeight="1" x14ac:dyDescent="0.25">
      <c r="A492" s="105"/>
      <c r="B492" s="211"/>
      <c r="C492" s="210"/>
      <c r="D492" s="210"/>
      <c r="E492" s="210"/>
      <c r="F492" s="6" t="s">
        <v>9</v>
      </c>
      <c r="G492" s="19">
        <v>0</v>
      </c>
      <c r="H492" s="13">
        <v>0</v>
      </c>
      <c r="I492" s="13" t="s">
        <v>28</v>
      </c>
    </row>
    <row r="493" spans="1:9" x14ac:dyDescent="0.25">
      <c r="A493" s="105"/>
      <c r="B493" s="211"/>
      <c r="C493" s="210"/>
      <c r="D493" s="210"/>
      <c r="E493" s="210"/>
      <c r="F493" s="6" t="s">
        <v>10</v>
      </c>
      <c r="G493" s="19">
        <v>0</v>
      </c>
      <c r="H493" s="13">
        <v>0</v>
      </c>
      <c r="I493" s="13" t="s">
        <v>28</v>
      </c>
    </row>
    <row r="494" spans="1:9" ht="25.5" customHeight="1" x14ac:dyDescent="0.25">
      <c r="A494" s="105"/>
      <c r="B494" s="211"/>
      <c r="C494" s="210"/>
      <c r="D494" s="210"/>
      <c r="E494" s="210"/>
      <c r="F494" s="6" t="s">
        <v>11</v>
      </c>
      <c r="G494" s="186">
        <v>1824.6</v>
      </c>
      <c r="H494" s="13">
        <v>1187.3</v>
      </c>
      <c r="I494" s="13">
        <f t="shared" si="58"/>
        <v>65.071796558149728</v>
      </c>
    </row>
    <row r="495" spans="1:9" ht="16.5" customHeight="1" x14ac:dyDescent="0.25">
      <c r="A495" s="105" t="s">
        <v>40</v>
      </c>
      <c r="B495" s="211" t="s">
        <v>241</v>
      </c>
      <c r="C495" s="210" t="s">
        <v>247</v>
      </c>
      <c r="D495" s="210">
        <v>2020</v>
      </c>
      <c r="E495" s="210">
        <v>2020</v>
      </c>
      <c r="F495" s="6" t="s">
        <v>7</v>
      </c>
      <c r="G495" s="13">
        <f>G496+G497+G498+G499</f>
        <v>10810.4</v>
      </c>
      <c r="H495" s="13">
        <f>H496+H497+H498+H499</f>
        <v>7122.5</v>
      </c>
      <c r="I495" s="13">
        <f t="shared" si="58"/>
        <v>65.885628653888844</v>
      </c>
    </row>
    <row r="496" spans="1:9" x14ac:dyDescent="0.25">
      <c r="A496" s="105"/>
      <c r="B496" s="211"/>
      <c r="C496" s="210"/>
      <c r="D496" s="210"/>
      <c r="E496" s="210"/>
      <c r="F496" s="6" t="s">
        <v>8</v>
      </c>
      <c r="G496" s="19">
        <v>0</v>
      </c>
      <c r="H496" s="13">
        <v>0</v>
      </c>
      <c r="I496" s="13" t="s">
        <v>28</v>
      </c>
    </row>
    <row r="497" spans="1:9" ht="25.5" customHeight="1" x14ac:dyDescent="0.25">
      <c r="A497" s="105"/>
      <c r="B497" s="211"/>
      <c r="C497" s="210"/>
      <c r="D497" s="210"/>
      <c r="E497" s="210"/>
      <c r="F497" s="6" t="s">
        <v>9</v>
      </c>
      <c r="G497" s="19">
        <v>0</v>
      </c>
      <c r="H497" s="13">
        <v>0</v>
      </c>
      <c r="I497" s="13" t="s">
        <v>28</v>
      </c>
    </row>
    <row r="498" spans="1:9" x14ac:dyDescent="0.25">
      <c r="A498" s="105"/>
      <c r="B498" s="211"/>
      <c r="C498" s="210"/>
      <c r="D498" s="210"/>
      <c r="E498" s="210"/>
      <c r="F498" s="6" t="s">
        <v>10</v>
      </c>
      <c r="G498" s="19">
        <v>0</v>
      </c>
      <c r="H498" s="13">
        <v>0</v>
      </c>
      <c r="I498" s="13" t="s">
        <v>28</v>
      </c>
    </row>
    <row r="499" spans="1:9" ht="25.5" customHeight="1" x14ac:dyDescent="0.25">
      <c r="A499" s="105"/>
      <c r="B499" s="211"/>
      <c r="C499" s="210"/>
      <c r="D499" s="210"/>
      <c r="E499" s="210"/>
      <c r="F499" s="6" t="s">
        <v>11</v>
      </c>
      <c r="G499" s="186">
        <v>10810.4</v>
      </c>
      <c r="H499" s="13">
        <v>7122.5</v>
      </c>
      <c r="I499" s="13">
        <f t="shared" si="58"/>
        <v>65.885628653888844</v>
      </c>
    </row>
    <row r="500" spans="1:9" ht="16.5" customHeight="1" x14ac:dyDescent="0.25">
      <c r="A500" s="105" t="s">
        <v>42</v>
      </c>
      <c r="B500" s="211" t="s">
        <v>242</v>
      </c>
      <c r="C500" s="210" t="s">
        <v>247</v>
      </c>
      <c r="D500" s="210">
        <v>2020</v>
      </c>
      <c r="E500" s="210">
        <v>2020</v>
      </c>
      <c r="F500" s="6" t="s">
        <v>7</v>
      </c>
      <c r="G500" s="13">
        <f>G501+G502+G503+G504</f>
        <v>10</v>
      </c>
      <c r="H500" s="13">
        <f>H501+H502+H503+H504</f>
        <v>0</v>
      </c>
      <c r="I500" s="13">
        <f t="shared" si="58"/>
        <v>0</v>
      </c>
    </row>
    <row r="501" spans="1:9" x14ac:dyDescent="0.25">
      <c r="A501" s="105"/>
      <c r="B501" s="211"/>
      <c r="C501" s="210"/>
      <c r="D501" s="210"/>
      <c r="E501" s="210"/>
      <c r="F501" s="6" t="s">
        <v>8</v>
      </c>
      <c r="G501" s="19">
        <v>0</v>
      </c>
      <c r="H501" s="13">
        <v>0</v>
      </c>
      <c r="I501" s="13" t="s">
        <v>28</v>
      </c>
    </row>
    <row r="502" spans="1:9" ht="25.5" customHeight="1" x14ac:dyDescent="0.25">
      <c r="A502" s="105"/>
      <c r="B502" s="211"/>
      <c r="C502" s="210"/>
      <c r="D502" s="210"/>
      <c r="E502" s="210"/>
      <c r="F502" s="6" t="s">
        <v>9</v>
      </c>
      <c r="G502" s="19">
        <v>0</v>
      </c>
      <c r="H502" s="13">
        <v>0</v>
      </c>
      <c r="I502" s="13" t="s">
        <v>28</v>
      </c>
    </row>
    <row r="503" spans="1:9" x14ac:dyDescent="0.25">
      <c r="A503" s="105"/>
      <c r="B503" s="211"/>
      <c r="C503" s="210"/>
      <c r="D503" s="210"/>
      <c r="E503" s="210"/>
      <c r="F503" s="6" t="s">
        <v>10</v>
      </c>
      <c r="G503" s="19">
        <v>0</v>
      </c>
      <c r="H503" s="13">
        <v>0</v>
      </c>
      <c r="I503" s="13" t="s">
        <v>28</v>
      </c>
    </row>
    <row r="504" spans="1:9" ht="25.5" customHeight="1" x14ac:dyDescent="0.25">
      <c r="A504" s="105"/>
      <c r="B504" s="211"/>
      <c r="C504" s="210"/>
      <c r="D504" s="210"/>
      <c r="E504" s="210"/>
      <c r="F504" s="6" t="s">
        <v>11</v>
      </c>
      <c r="G504" s="186">
        <v>10</v>
      </c>
      <c r="H504" s="13">
        <v>0</v>
      </c>
      <c r="I504" s="13">
        <f t="shared" ref="I504:I514" si="61">H504/G504*100</f>
        <v>0</v>
      </c>
    </row>
    <row r="505" spans="1:9" ht="16.5" customHeight="1" x14ac:dyDescent="0.25">
      <c r="A505" s="105" t="s">
        <v>44</v>
      </c>
      <c r="B505" s="211" t="s">
        <v>243</v>
      </c>
      <c r="C505" s="210" t="s">
        <v>247</v>
      </c>
      <c r="D505" s="210">
        <v>2020</v>
      </c>
      <c r="E505" s="210">
        <v>2020</v>
      </c>
      <c r="F505" s="6" t="s">
        <v>7</v>
      </c>
      <c r="G505" s="13">
        <f>G506+G507+G508+G509</f>
        <v>50</v>
      </c>
      <c r="H505" s="13">
        <f>H506+H507+H508+H509</f>
        <v>0</v>
      </c>
      <c r="I505" s="13">
        <f t="shared" si="61"/>
        <v>0</v>
      </c>
    </row>
    <row r="506" spans="1:9" x14ac:dyDescent="0.25">
      <c r="A506" s="105"/>
      <c r="B506" s="211"/>
      <c r="C506" s="210"/>
      <c r="D506" s="210"/>
      <c r="E506" s="210"/>
      <c r="F506" s="6" t="s">
        <v>8</v>
      </c>
      <c r="G506" s="19">
        <v>0</v>
      </c>
      <c r="H506" s="13">
        <v>0</v>
      </c>
      <c r="I506" s="13" t="s">
        <v>28</v>
      </c>
    </row>
    <row r="507" spans="1:9" ht="25.5" customHeight="1" x14ac:dyDescent="0.25">
      <c r="A507" s="105"/>
      <c r="B507" s="211"/>
      <c r="C507" s="210"/>
      <c r="D507" s="210"/>
      <c r="E507" s="210"/>
      <c r="F507" s="6" t="s">
        <v>9</v>
      </c>
      <c r="G507" s="19">
        <v>0</v>
      </c>
      <c r="H507" s="13">
        <v>0</v>
      </c>
      <c r="I507" s="13" t="s">
        <v>28</v>
      </c>
    </row>
    <row r="508" spans="1:9" x14ac:dyDescent="0.25">
      <c r="A508" s="105"/>
      <c r="B508" s="211"/>
      <c r="C508" s="210"/>
      <c r="D508" s="210"/>
      <c r="E508" s="210"/>
      <c r="F508" s="6" t="s">
        <v>10</v>
      </c>
      <c r="G508" s="19">
        <v>0</v>
      </c>
      <c r="H508" s="13">
        <v>0</v>
      </c>
      <c r="I508" s="13" t="s">
        <v>28</v>
      </c>
    </row>
    <row r="509" spans="1:9" ht="25.5" customHeight="1" x14ac:dyDescent="0.25">
      <c r="A509" s="105"/>
      <c r="B509" s="211"/>
      <c r="C509" s="210"/>
      <c r="D509" s="210"/>
      <c r="E509" s="210"/>
      <c r="F509" s="6" t="s">
        <v>11</v>
      </c>
      <c r="G509" s="186">
        <v>50</v>
      </c>
      <c r="H509" s="13">
        <v>0</v>
      </c>
      <c r="I509" s="13">
        <f t="shared" si="61"/>
        <v>0</v>
      </c>
    </row>
    <row r="510" spans="1:9" ht="16.5" customHeight="1" x14ac:dyDescent="0.25">
      <c r="A510" s="105" t="s">
        <v>66</v>
      </c>
      <c r="B510" s="211" t="s">
        <v>244</v>
      </c>
      <c r="C510" s="210" t="s">
        <v>247</v>
      </c>
      <c r="D510" s="210">
        <v>2020</v>
      </c>
      <c r="E510" s="210">
        <v>2020</v>
      </c>
      <c r="F510" s="6" t="s">
        <v>7</v>
      </c>
      <c r="G510" s="13">
        <f>G511+G512+G513+G514</f>
        <v>175</v>
      </c>
      <c r="H510" s="13">
        <f>H511+H512+H513+H514</f>
        <v>11.2</v>
      </c>
      <c r="I510" s="13">
        <f t="shared" si="61"/>
        <v>6.4</v>
      </c>
    </row>
    <row r="511" spans="1:9" x14ac:dyDescent="0.25">
      <c r="A511" s="105"/>
      <c r="B511" s="211"/>
      <c r="C511" s="210"/>
      <c r="D511" s="210"/>
      <c r="E511" s="210"/>
      <c r="F511" s="6" t="s">
        <v>8</v>
      </c>
      <c r="G511" s="19">
        <v>0</v>
      </c>
      <c r="H511" s="13">
        <v>0</v>
      </c>
      <c r="I511" s="13" t="s">
        <v>28</v>
      </c>
    </row>
    <row r="512" spans="1:9" ht="25.5" customHeight="1" x14ac:dyDescent="0.25">
      <c r="A512" s="105"/>
      <c r="B512" s="211"/>
      <c r="C512" s="210"/>
      <c r="D512" s="210"/>
      <c r="E512" s="210"/>
      <c r="F512" s="6" t="s">
        <v>9</v>
      </c>
      <c r="G512" s="19">
        <v>0</v>
      </c>
      <c r="H512" s="13">
        <v>0</v>
      </c>
      <c r="I512" s="13" t="s">
        <v>28</v>
      </c>
    </row>
    <row r="513" spans="1:10" x14ac:dyDescent="0.25">
      <c r="A513" s="105"/>
      <c r="B513" s="211"/>
      <c r="C513" s="210"/>
      <c r="D513" s="210"/>
      <c r="E513" s="210"/>
      <c r="F513" s="6" t="s">
        <v>10</v>
      </c>
      <c r="G513" s="19">
        <v>0</v>
      </c>
      <c r="H513" s="13">
        <v>0</v>
      </c>
      <c r="I513" s="13" t="s">
        <v>28</v>
      </c>
    </row>
    <row r="514" spans="1:10" ht="25.5" customHeight="1" x14ac:dyDescent="0.25">
      <c r="A514" s="105"/>
      <c r="B514" s="211"/>
      <c r="C514" s="210"/>
      <c r="D514" s="210"/>
      <c r="E514" s="210"/>
      <c r="F514" s="6" t="s">
        <v>11</v>
      </c>
      <c r="G514" s="19">
        <v>175</v>
      </c>
      <c r="H514" s="13">
        <v>11.2</v>
      </c>
      <c r="I514" s="13">
        <f t="shared" si="61"/>
        <v>6.4</v>
      </c>
    </row>
    <row r="515" spans="1:10" s="10" customFormat="1" ht="16.5" x14ac:dyDescent="0.25">
      <c r="A515" s="107" t="s">
        <v>171</v>
      </c>
      <c r="B515" s="107"/>
      <c r="C515" s="107"/>
      <c r="D515" s="107"/>
      <c r="E515" s="107"/>
      <c r="F515" s="12" t="s">
        <v>7</v>
      </c>
      <c r="G515" s="39">
        <f>G520</f>
        <v>105</v>
      </c>
      <c r="H515" s="39">
        <f>H520</f>
        <v>49.5</v>
      </c>
      <c r="I515" s="39">
        <v>0</v>
      </c>
      <c r="J515" s="9"/>
    </row>
    <row r="516" spans="1:10" s="10" customFormat="1" ht="16.5" x14ac:dyDescent="0.25">
      <c r="A516" s="107"/>
      <c r="B516" s="107"/>
      <c r="C516" s="107"/>
      <c r="D516" s="107"/>
      <c r="E516" s="107"/>
      <c r="F516" s="12" t="s">
        <v>8</v>
      </c>
      <c r="G516" s="39">
        <f t="shared" ref="G516:H519" si="62">G521</f>
        <v>0</v>
      </c>
      <c r="H516" s="39">
        <f t="shared" si="62"/>
        <v>0</v>
      </c>
      <c r="I516" s="27" t="s">
        <v>28</v>
      </c>
      <c r="J516" s="9"/>
    </row>
    <row r="517" spans="1:10" s="10" customFormat="1" ht="25.5" x14ac:dyDescent="0.25">
      <c r="A517" s="107"/>
      <c r="B517" s="107"/>
      <c r="C517" s="107"/>
      <c r="D517" s="107"/>
      <c r="E517" s="107"/>
      <c r="F517" s="12" t="s">
        <v>9</v>
      </c>
      <c r="G517" s="39">
        <f t="shared" si="62"/>
        <v>0</v>
      </c>
      <c r="H517" s="39">
        <f t="shared" si="62"/>
        <v>0</v>
      </c>
      <c r="I517" s="27" t="s">
        <v>28</v>
      </c>
      <c r="J517" s="9"/>
    </row>
    <row r="518" spans="1:10" s="10" customFormat="1" ht="16.5" x14ac:dyDescent="0.25">
      <c r="A518" s="107"/>
      <c r="B518" s="107"/>
      <c r="C518" s="107"/>
      <c r="D518" s="107"/>
      <c r="E518" s="107"/>
      <c r="F518" s="12" t="s">
        <v>10</v>
      </c>
      <c r="G518" s="39">
        <f t="shared" si="62"/>
        <v>0</v>
      </c>
      <c r="H518" s="39">
        <f t="shared" si="62"/>
        <v>0</v>
      </c>
      <c r="I518" s="27" t="s">
        <v>28</v>
      </c>
      <c r="J518" s="9"/>
    </row>
    <row r="519" spans="1:10" s="10" customFormat="1" ht="25.5" x14ac:dyDescent="0.25">
      <c r="A519" s="107"/>
      <c r="B519" s="107"/>
      <c r="C519" s="107"/>
      <c r="D519" s="107"/>
      <c r="E519" s="107"/>
      <c r="F519" s="12" t="s">
        <v>11</v>
      </c>
      <c r="G519" s="39">
        <f t="shared" si="62"/>
        <v>105</v>
      </c>
      <c r="H519" s="39">
        <f t="shared" si="62"/>
        <v>49.5</v>
      </c>
      <c r="I519" s="27" t="s">
        <v>28</v>
      </c>
      <c r="J519" s="9"/>
    </row>
    <row r="520" spans="1:10" s="10" customFormat="1" ht="16.5" x14ac:dyDescent="0.25">
      <c r="A520" s="49">
        <v>1</v>
      </c>
      <c r="B520" s="49" t="s">
        <v>90</v>
      </c>
      <c r="C520" s="49"/>
      <c r="D520" s="49"/>
      <c r="E520" s="49"/>
      <c r="F520" s="8" t="s">
        <v>7</v>
      </c>
      <c r="G520" s="38">
        <f>G525+G530</f>
        <v>105</v>
      </c>
      <c r="H520" s="38">
        <f>H525+H530</f>
        <v>49.5</v>
      </c>
      <c r="I520" s="38">
        <f t="shared" ref="I520:I534" si="63">H520/G520*100</f>
        <v>47.142857142857139</v>
      </c>
      <c r="J520" s="9"/>
    </row>
    <row r="521" spans="1:10" s="10" customFormat="1" ht="16.5" x14ac:dyDescent="0.25">
      <c r="A521" s="49"/>
      <c r="B521" s="49"/>
      <c r="C521" s="49"/>
      <c r="D521" s="49"/>
      <c r="E521" s="49"/>
      <c r="F521" s="8" t="s">
        <v>8</v>
      </c>
      <c r="G521" s="38">
        <f t="shared" ref="G521:H524" si="64">G526+G531</f>
        <v>0</v>
      </c>
      <c r="H521" s="38">
        <f t="shared" si="64"/>
        <v>0</v>
      </c>
      <c r="I521" s="38" t="s">
        <v>28</v>
      </c>
      <c r="J521" s="9"/>
    </row>
    <row r="522" spans="1:10" s="10" customFormat="1" ht="25.5" x14ac:dyDescent="0.25">
      <c r="A522" s="49"/>
      <c r="B522" s="49"/>
      <c r="C522" s="49"/>
      <c r="D522" s="49"/>
      <c r="E522" s="49"/>
      <c r="F522" s="8" t="s">
        <v>9</v>
      </c>
      <c r="G522" s="38">
        <f t="shared" si="64"/>
        <v>0</v>
      </c>
      <c r="H522" s="38">
        <f t="shared" si="64"/>
        <v>0</v>
      </c>
      <c r="I522" s="38" t="s">
        <v>28</v>
      </c>
      <c r="J522" s="9"/>
    </row>
    <row r="523" spans="1:10" s="10" customFormat="1" ht="16.5" x14ac:dyDescent="0.25">
      <c r="A523" s="49"/>
      <c r="B523" s="49"/>
      <c r="C523" s="49"/>
      <c r="D523" s="49"/>
      <c r="E523" s="49"/>
      <c r="F523" s="8" t="s">
        <v>10</v>
      </c>
      <c r="G523" s="38">
        <f t="shared" si="64"/>
        <v>0</v>
      </c>
      <c r="H523" s="38">
        <f t="shared" si="64"/>
        <v>0</v>
      </c>
      <c r="I523" s="38" t="s">
        <v>28</v>
      </c>
      <c r="J523" s="9"/>
    </row>
    <row r="524" spans="1:10" s="10" customFormat="1" ht="25.5" x14ac:dyDescent="0.25">
      <c r="A524" s="49"/>
      <c r="B524" s="49"/>
      <c r="C524" s="49"/>
      <c r="D524" s="49"/>
      <c r="E524" s="49"/>
      <c r="F524" s="8" t="s">
        <v>11</v>
      </c>
      <c r="G524" s="38">
        <f t="shared" si="64"/>
        <v>105</v>
      </c>
      <c r="H524" s="38">
        <f t="shared" si="64"/>
        <v>49.5</v>
      </c>
      <c r="I524" s="38">
        <f t="shared" si="63"/>
        <v>47.142857142857139</v>
      </c>
      <c r="J524" s="9"/>
    </row>
    <row r="525" spans="1:10" s="10" customFormat="1" ht="16.5" customHeight="1" x14ac:dyDescent="0.25">
      <c r="A525" s="108" t="s">
        <v>26</v>
      </c>
      <c r="B525" s="109" t="s">
        <v>170</v>
      </c>
      <c r="C525" s="49" t="s">
        <v>92</v>
      </c>
      <c r="D525" s="49">
        <v>2020</v>
      </c>
      <c r="E525" s="49">
        <v>2020</v>
      </c>
      <c r="F525" s="8" t="s">
        <v>7</v>
      </c>
      <c r="G525" s="38">
        <f>G526+G527+G528+G529</f>
        <v>100</v>
      </c>
      <c r="H525" s="38">
        <f>H526+H527+H528+H529</f>
        <v>49.5</v>
      </c>
      <c r="I525" s="38">
        <f t="shared" si="63"/>
        <v>49.5</v>
      </c>
      <c r="J525" s="9"/>
    </row>
    <row r="526" spans="1:10" s="10" customFormat="1" ht="16.5" x14ac:dyDescent="0.25">
      <c r="A526" s="108"/>
      <c r="B526" s="109"/>
      <c r="C526" s="49"/>
      <c r="D526" s="49"/>
      <c r="E526" s="49"/>
      <c r="F526" s="8" t="s">
        <v>8</v>
      </c>
      <c r="G526" s="38">
        <v>0</v>
      </c>
      <c r="H526" s="38">
        <v>0</v>
      </c>
      <c r="I526" s="38" t="s">
        <v>28</v>
      </c>
      <c r="J526" s="9"/>
    </row>
    <row r="527" spans="1:10" s="10" customFormat="1" ht="25.5" x14ac:dyDescent="0.25">
      <c r="A527" s="108"/>
      <c r="B527" s="109"/>
      <c r="C527" s="49"/>
      <c r="D527" s="49"/>
      <c r="E527" s="49"/>
      <c r="F527" s="8" t="s">
        <v>9</v>
      </c>
      <c r="G527" s="38">
        <v>0</v>
      </c>
      <c r="H527" s="38">
        <v>0</v>
      </c>
      <c r="I527" s="38" t="s">
        <v>28</v>
      </c>
      <c r="J527" s="9"/>
    </row>
    <row r="528" spans="1:10" s="10" customFormat="1" ht="16.5" x14ac:dyDescent="0.25">
      <c r="A528" s="108"/>
      <c r="B528" s="109"/>
      <c r="C528" s="49"/>
      <c r="D528" s="49"/>
      <c r="E528" s="49"/>
      <c r="F528" s="8" t="s">
        <v>10</v>
      </c>
      <c r="G528" s="38">
        <v>0</v>
      </c>
      <c r="H528" s="38">
        <v>0</v>
      </c>
      <c r="I528" s="38" t="s">
        <v>28</v>
      </c>
      <c r="J528" s="9"/>
    </row>
    <row r="529" spans="1:10" s="10" customFormat="1" ht="25.5" x14ac:dyDescent="0.25">
      <c r="A529" s="108"/>
      <c r="B529" s="109"/>
      <c r="C529" s="49"/>
      <c r="D529" s="49"/>
      <c r="E529" s="49"/>
      <c r="F529" s="8" t="s">
        <v>11</v>
      </c>
      <c r="G529" s="38">
        <v>100</v>
      </c>
      <c r="H529" s="38">
        <v>49.5</v>
      </c>
      <c r="I529" s="38">
        <f t="shared" si="63"/>
        <v>49.5</v>
      </c>
      <c r="J529" s="9"/>
    </row>
    <row r="530" spans="1:10" s="10" customFormat="1" ht="15" customHeight="1" x14ac:dyDescent="0.25">
      <c r="A530" s="108" t="s">
        <v>33</v>
      </c>
      <c r="B530" s="109" t="s">
        <v>91</v>
      </c>
      <c r="C530" s="49" t="s">
        <v>92</v>
      </c>
      <c r="D530" s="49">
        <v>2020</v>
      </c>
      <c r="E530" s="49">
        <v>2020</v>
      </c>
      <c r="F530" s="8" t="s">
        <v>7</v>
      </c>
      <c r="G530" s="38">
        <f>G531+G532+G533+G534</f>
        <v>5</v>
      </c>
      <c r="H530" s="38">
        <f>H531+H532+H533+H534</f>
        <v>0</v>
      </c>
      <c r="I530" s="38">
        <f t="shared" si="63"/>
        <v>0</v>
      </c>
    </row>
    <row r="531" spans="1:10" s="10" customFormat="1" x14ac:dyDescent="0.25">
      <c r="A531" s="108"/>
      <c r="B531" s="109"/>
      <c r="C531" s="49"/>
      <c r="D531" s="49"/>
      <c r="E531" s="49"/>
      <c r="F531" s="8" t="s">
        <v>8</v>
      </c>
      <c r="G531" s="38">
        <v>0</v>
      </c>
      <c r="H531" s="38">
        <v>0</v>
      </c>
      <c r="I531" s="38" t="s">
        <v>28</v>
      </c>
    </row>
    <row r="532" spans="1:10" s="10" customFormat="1" ht="25.5" x14ac:dyDescent="0.25">
      <c r="A532" s="108"/>
      <c r="B532" s="109"/>
      <c r="C532" s="49"/>
      <c r="D532" s="49"/>
      <c r="E532" s="49"/>
      <c r="F532" s="8" t="s">
        <v>9</v>
      </c>
      <c r="G532" s="38">
        <v>0</v>
      </c>
      <c r="H532" s="38">
        <v>0</v>
      </c>
      <c r="I532" s="38" t="s">
        <v>28</v>
      </c>
    </row>
    <row r="533" spans="1:10" s="10" customFormat="1" x14ac:dyDescent="0.25">
      <c r="A533" s="108"/>
      <c r="B533" s="109"/>
      <c r="C533" s="49"/>
      <c r="D533" s="49"/>
      <c r="E533" s="49"/>
      <c r="F533" s="8" t="s">
        <v>10</v>
      </c>
      <c r="G533" s="38">
        <v>0</v>
      </c>
      <c r="H533" s="38">
        <v>0</v>
      </c>
      <c r="I533" s="38" t="s">
        <v>28</v>
      </c>
    </row>
    <row r="534" spans="1:10" s="10" customFormat="1" ht="25.5" x14ac:dyDescent="0.25">
      <c r="A534" s="108"/>
      <c r="B534" s="109"/>
      <c r="C534" s="49"/>
      <c r="D534" s="49"/>
      <c r="E534" s="49"/>
      <c r="F534" s="8" t="s">
        <v>11</v>
      </c>
      <c r="G534" s="38">
        <v>5</v>
      </c>
      <c r="H534" s="38">
        <v>0</v>
      </c>
      <c r="I534" s="38">
        <f t="shared" si="63"/>
        <v>0</v>
      </c>
    </row>
    <row r="535" spans="1:10" ht="16.5" x14ac:dyDescent="0.25">
      <c r="A535" s="107" t="s">
        <v>179</v>
      </c>
      <c r="B535" s="107"/>
      <c r="C535" s="107"/>
      <c r="D535" s="107"/>
      <c r="E535" s="107"/>
      <c r="F535" s="12" t="s">
        <v>7</v>
      </c>
      <c r="G535" s="14">
        <f>G537+G539+G536+G538</f>
        <v>104538.9</v>
      </c>
      <c r="H535" s="14">
        <f>H537+H539+H536+H538</f>
        <v>0</v>
      </c>
      <c r="I535" s="39">
        <f>H535/G535*100</f>
        <v>0</v>
      </c>
      <c r="J535" s="1"/>
    </row>
    <row r="536" spans="1:10" ht="16.5" x14ac:dyDescent="0.25">
      <c r="A536" s="107"/>
      <c r="B536" s="107"/>
      <c r="C536" s="107"/>
      <c r="D536" s="107"/>
      <c r="E536" s="107"/>
      <c r="F536" s="12" t="s">
        <v>8</v>
      </c>
      <c r="G536" s="14">
        <f>G541+G576</f>
        <v>75395.7</v>
      </c>
      <c r="H536" s="14">
        <f>H541+H576</f>
        <v>0</v>
      </c>
      <c r="I536" s="39" t="s">
        <v>28</v>
      </c>
      <c r="J536" s="1"/>
    </row>
    <row r="537" spans="1:10" ht="25.5" x14ac:dyDescent="0.25">
      <c r="A537" s="107"/>
      <c r="B537" s="107"/>
      <c r="C537" s="107"/>
      <c r="D537" s="107"/>
      <c r="E537" s="107"/>
      <c r="F537" s="12" t="s">
        <v>9</v>
      </c>
      <c r="G537" s="14">
        <f t="shared" ref="G537:H539" si="65">G542+G577</f>
        <v>20524.300000000003</v>
      </c>
      <c r="H537" s="14">
        <f t="shared" si="65"/>
        <v>0</v>
      </c>
      <c r="I537" s="39">
        <f t="shared" ref="I537:I602" si="66">H537/G537*100</f>
        <v>0</v>
      </c>
      <c r="J537" s="1"/>
    </row>
    <row r="538" spans="1:10" ht="16.5" x14ac:dyDescent="0.25">
      <c r="A538" s="107"/>
      <c r="B538" s="107"/>
      <c r="C538" s="107"/>
      <c r="D538" s="107"/>
      <c r="E538" s="107"/>
      <c r="F538" s="12" t="s">
        <v>10</v>
      </c>
      <c r="G538" s="14">
        <f t="shared" si="65"/>
        <v>2074.6999999999998</v>
      </c>
      <c r="H538" s="14">
        <f t="shared" si="65"/>
        <v>0</v>
      </c>
      <c r="I538" s="39" t="s">
        <v>28</v>
      </c>
      <c r="J538" s="1"/>
    </row>
    <row r="539" spans="1:10" ht="25.5" x14ac:dyDescent="0.25">
      <c r="A539" s="107"/>
      <c r="B539" s="107"/>
      <c r="C539" s="107"/>
      <c r="D539" s="107"/>
      <c r="E539" s="107"/>
      <c r="F539" s="12" t="s">
        <v>11</v>
      </c>
      <c r="G539" s="14">
        <f t="shared" si="65"/>
        <v>6544.2</v>
      </c>
      <c r="H539" s="14">
        <f t="shared" si="65"/>
        <v>0</v>
      </c>
      <c r="I539" s="39">
        <f t="shared" si="66"/>
        <v>0</v>
      </c>
      <c r="J539" s="1"/>
    </row>
    <row r="540" spans="1:10" s="10" customFormat="1" ht="16.5" x14ac:dyDescent="0.25">
      <c r="A540" s="49">
        <v>1</v>
      </c>
      <c r="B540" s="49" t="s">
        <v>172</v>
      </c>
      <c r="C540" s="49"/>
      <c r="D540" s="49"/>
      <c r="E540" s="49"/>
      <c r="F540" s="8" t="s">
        <v>7</v>
      </c>
      <c r="G540" s="13">
        <f>G541+G542+G543+G544</f>
        <v>103736.5</v>
      </c>
      <c r="H540" s="13">
        <f>H541+H542+H543+H544</f>
        <v>0</v>
      </c>
      <c r="I540" s="38">
        <f t="shared" si="66"/>
        <v>0</v>
      </c>
      <c r="J540" s="9"/>
    </row>
    <row r="541" spans="1:10" s="10" customFormat="1" ht="16.5" x14ac:dyDescent="0.25">
      <c r="A541" s="49"/>
      <c r="B541" s="49"/>
      <c r="C541" s="49"/>
      <c r="D541" s="49"/>
      <c r="E541" s="49"/>
      <c r="F541" s="8" t="s">
        <v>8</v>
      </c>
      <c r="G541" s="13">
        <f>G551+G556+G561+G566+G571</f>
        <v>75395.7</v>
      </c>
      <c r="H541" s="13">
        <f>H551+H556+H561+H566+H571</f>
        <v>0</v>
      </c>
      <c r="I541" s="38" t="s">
        <v>28</v>
      </c>
      <c r="J541" s="9"/>
    </row>
    <row r="542" spans="1:10" s="10" customFormat="1" ht="25.5" x14ac:dyDescent="0.25">
      <c r="A542" s="49"/>
      <c r="B542" s="49"/>
      <c r="C542" s="49"/>
      <c r="D542" s="49"/>
      <c r="E542" s="49"/>
      <c r="F542" s="8" t="s">
        <v>9</v>
      </c>
      <c r="G542" s="13">
        <f t="shared" ref="G542:H544" si="67">G552+G557+G562+G567+G572</f>
        <v>20041.900000000001</v>
      </c>
      <c r="H542" s="13">
        <f t="shared" si="67"/>
        <v>0</v>
      </c>
      <c r="I542" s="38">
        <f t="shared" si="66"/>
        <v>0</v>
      </c>
      <c r="J542" s="9"/>
    </row>
    <row r="543" spans="1:10" s="10" customFormat="1" ht="16.5" x14ac:dyDescent="0.25">
      <c r="A543" s="49"/>
      <c r="B543" s="49"/>
      <c r="C543" s="49"/>
      <c r="D543" s="49"/>
      <c r="E543" s="49"/>
      <c r="F543" s="8" t="s">
        <v>10</v>
      </c>
      <c r="G543" s="13">
        <f t="shared" si="67"/>
        <v>2074.6999999999998</v>
      </c>
      <c r="H543" s="13">
        <f t="shared" si="67"/>
        <v>0</v>
      </c>
      <c r="I543" s="38" t="s">
        <v>28</v>
      </c>
      <c r="J543" s="9"/>
    </row>
    <row r="544" spans="1:10" s="10" customFormat="1" ht="25.5" x14ac:dyDescent="0.25">
      <c r="A544" s="49"/>
      <c r="B544" s="49"/>
      <c r="C544" s="49"/>
      <c r="D544" s="49"/>
      <c r="E544" s="49"/>
      <c r="F544" s="8" t="s">
        <v>11</v>
      </c>
      <c r="G544" s="13">
        <f t="shared" si="67"/>
        <v>6224.2</v>
      </c>
      <c r="H544" s="13">
        <f t="shared" si="67"/>
        <v>0</v>
      </c>
      <c r="I544" s="38">
        <f t="shared" si="66"/>
        <v>0</v>
      </c>
      <c r="J544" s="9"/>
    </row>
    <row r="545" spans="1:10" ht="16.5" hidden="1" x14ac:dyDescent="0.25">
      <c r="A545" s="105"/>
      <c r="B545" s="104" t="s">
        <v>62</v>
      </c>
      <c r="C545" s="104"/>
      <c r="D545" s="104"/>
      <c r="E545" s="104"/>
      <c r="F545" s="6" t="s">
        <v>7</v>
      </c>
      <c r="G545" s="28"/>
      <c r="H545" s="13"/>
      <c r="I545" s="38" t="e">
        <f t="shared" si="66"/>
        <v>#DIV/0!</v>
      </c>
      <c r="J545" s="1"/>
    </row>
    <row r="546" spans="1:10" ht="16.5" hidden="1" x14ac:dyDescent="0.25">
      <c r="A546" s="105"/>
      <c r="B546" s="104"/>
      <c r="C546" s="104"/>
      <c r="D546" s="104"/>
      <c r="E546" s="104"/>
      <c r="F546" s="6" t="s">
        <v>8</v>
      </c>
      <c r="G546" s="28"/>
      <c r="H546" s="13"/>
      <c r="I546" s="38" t="e">
        <f t="shared" si="66"/>
        <v>#DIV/0!</v>
      </c>
      <c r="J546" s="1"/>
    </row>
    <row r="547" spans="1:10" ht="25.5" hidden="1" x14ac:dyDescent="0.25">
      <c r="A547" s="105"/>
      <c r="B547" s="104"/>
      <c r="C547" s="104"/>
      <c r="D547" s="104"/>
      <c r="E547" s="104"/>
      <c r="F547" s="6" t="s">
        <v>9</v>
      </c>
      <c r="G547" s="28"/>
      <c r="H547" s="13"/>
      <c r="I547" s="38" t="e">
        <f t="shared" si="66"/>
        <v>#DIV/0!</v>
      </c>
      <c r="J547" s="1"/>
    </row>
    <row r="548" spans="1:10" ht="16.5" hidden="1" x14ac:dyDescent="0.25">
      <c r="A548" s="105"/>
      <c r="B548" s="104"/>
      <c r="C548" s="104"/>
      <c r="D548" s="104"/>
      <c r="E548" s="104"/>
      <c r="F548" s="6" t="s">
        <v>10</v>
      </c>
      <c r="G548" s="28"/>
      <c r="H548" s="13"/>
      <c r="I548" s="38" t="e">
        <f t="shared" si="66"/>
        <v>#DIV/0!</v>
      </c>
      <c r="J548" s="1"/>
    </row>
    <row r="549" spans="1:10" ht="25.5" hidden="1" x14ac:dyDescent="0.25">
      <c r="A549" s="105"/>
      <c r="B549" s="104"/>
      <c r="C549" s="104"/>
      <c r="D549" s="104"/>
      <c r="E549" s="104"/>
      <c r="F549" s="6" t="s">
        <v>11</v>
      </c>
      <c r="G549" s="28"/>
      <c r="H549" s="13"/>
      <c r="I549" s="38" t="e">
        <f t="shared" si="66"/>
        <v>#DIV/0!</v>
      </c>
      <c r="J549" s="1"/>
    </row>
    <row r="550" spans="1:10" s="10" customFormat="1" ht="16.5" customHeight="1" x14ac:dyDescent="0.25">
      <c r="A550" s="108" t="s">
        <v>26</v>
      </c>
      <c r="B550" s="46" t="s">
        <v>63</v>
      </c>
      <c r="C550" s="49" t="s">
        <v>64</v>
      </c>
      <c r="D550" s="49">
        <v>2020</v>
      </c>
      <c r="E550" s="49">
        <v>2020</v>
      </c>
      <c r="F550" s="8" t="s">
        <v>7</v>
      </c>
      <c r="G550" s="13">
        <f>G552+G554</f>
        <v>0</v>
      </c>
      <c r="H550" s="13">
        <f>H554</f>
        <v>0</v>
      </c>
      <c r="I550" s="38" t="s">
        <v>28</v>
      </c>
      <c r="J550" s="9"/>
    </row>
    <row r="551" spans="1:10" s="10" customFormat="1" ht="16.5" x14ac:dyDescent="0.25">
      <c r="A551" s="108"/>
      <c r="B551" s="47"/>
      <c r="C551" s="49"/>
      <c r="D551" s="49"/>
      <c r="E551" s="49"/>
      <c r="F551" s="8" t="s">
        <v>8</v>
      </c>
      <c r="G551" s="13">
        <v>0</v>
      </c>
      <c r="H551" s="13">
        <v>0</v>
      </c>
      <c r="I551" s="38" t="s">
        <v>28</v>
      </c>
      <c r="J551" s="9"/>
    </row>
    <row r="552" spans="1:10" s="10" customFormat="1" ht="25.5" x14ac:dyDescent="0.25">
      <c r="A552" s="108"/>
      <c r="B552" s="47"/>
      <c r="C552" s="49"/>
      <c r="D552" s="49"/>
      <c r="E552" s="49"/>
      <c r="F552" s="8" t="s">
        <v>9</v>
      </c>
      <c r="G552" s="13">
        <v>0</v>
      </c>
      <c r="H552" s="13">
        <v>0</v>
      </c>
      <c r="I552" s="38" t="s">
        <v>28</v>
      </c>
      <c r="J552" s="9"/>
    </row>
    <row r="553" spans="1:10" s="10" customFormat="1" ht="16.5" x14ac:dyDescent="0.25">
      <c r="A553" s="108"/>
      <c r="B553" s="47"/>
      <c r="C553" s="49"/>
      <c r="D553" s="49"/>
      <c r="E553" s="49"/>
      <c r="F553" s="8" t="s">
        <v>10</v>
      </c>
      <c r="G553" s="13">
        <v>0</v>
      </c>
      <c r="H553" s="13">
        <v>0</v>
      </c>
      <c r="I553" s="38" t="s">
        <v>28</v>
      </c>
      <c r="J553" s="9"/>
    </row>
    <row r="554" spans="1:10" s="10" customFormat="1" ht="25.5" customHeight="1" x14ac:dyDescent="0.25">
      <c r="A554" s="108"/>
      <c r="B554" s="48"/>
      <c r="C554" s="49"/>
      <c r="D554" s="49"/>
      <c r="E554" s="49"/>
      <c r="F554" s="8" t="s">
        <v>11</v>
      </c>
      <c r="G554" s="13">
        <v>0</v>
      </c>
      <c r="H554" s="13">
        <v>0</v>
      </c>
      <c r="I554" s="38" t="s">
        <v>28</v>
      </c>
      <c r="J554" s="11"/>
    </row>
    <row r="555" spans="1:10" s="10" customFormat="1" ht="16.5" customHeight="1" x14ac:dyDescent="0.25">
      <c r="A555" s="108" t="s">
        <v>33</v>
      </c>
      <c r="B555" s="46" t="s">
        <v>173</v>
      </c>
      <c r="C555" s="49" t="s">
        <v>64</v>
      </c>
      <c r="D555" s="49">
        <v>2020</v>
      </c>
      <c r="E555" s="49">
        <v>2020</v>
      </c>
      <c r="F555" s="8" t="s">
        <v>7</v>
      </c>
      <c r="G555" s="13">
        <f>G557+G559+G556+G558</f>
        <v>103736.5</v>
      </c>
      <c r="H555" s="13">
        <f>H557+H559+H556+H558</f>
        <v>0</v>
      </c>
      <c r="I555" s="38">
        <f t="shared" ref="I555" si="68">H555/G555*100</f>
        <v>0</v>
      </c>
      <c r="J555" s="9"/>
    </row>
    <row r="556" spans="1:10" s="10" customFormat="1" ht="16.5" x14ac:dyDescent="0.25">
      <c r="A556" s="108"/>
      <c r="B556" s="47"/>
      <c r="C556" s="49"/>
      <c r="D556" s="49"/>
      <c r="E556" s="49"/>
      <c r="F556" s="8" t="s">
        <v>8</v>
      </c>
      <c r="G556" s="13">
        <v>75395.7</v>
      </c>
      <c r="H556" s="13">
        <v>0</v>
      </c>
      <c r="I556" s="38" t="s">
        <v>28</v>
      </c>
      <c r="J556" s="9"/>
    </row>
    <row r="557" spans="1:10" s="10" customFormat="1" ht="25.5" x14ac:dyDescent="0.25">
      <c r="A557" s="108"/>
      <c r="B557" s="47"/>
      <c r="C557" s="49"/>
      <c r="D557" s="49"/>
      <c r="E557" s="49"/>
      <c r="F557" s="8" t="s">
        <v>9</v>
      </c>
      <c r="G557" s="13">
        <v>20041.900000000001</v>
      </c>
      <c r="H557" s="13">
        <v>0</v>
      </c>
      <c r="I557" s="38">
        <f t="shared" ref="I557" si="69">H557/G557*100</f>
        <v>0</v>
      </c>
      <c r="J557" s="9"/>
    </row>
    <row r="558" spans="1:10" s="10" customFormat="1" ht="16.5" x14ac:dyDescent="0.25">
      <c r="A558" s="108"/>
      <c r="B558" s="47"/>
      <c r="C558" s="49"/>
      <c r="D558" s="49"/>
      <c r="E558" s="49"/>
      <c r="F558" s="8" t="s">
        <v>10</v>
      </c>
      <c r="G558" s="13">
        <v>2074.6999999999998</v>
      </c>
      <c r="H558" s="13">
        <v>0</v>
      </c>
      <c r="I558" s="38" t="s">
        <v>28</v>
      </c>
      <c r="J558" s="9"/>
    </row>
    <row r="559" spans="1:10" s="10" customFormat="1" ht="25.5" customHeight="1" x14ac:dyDescent="0.25">
      <c r="A559" s="108"/>
      <c r="B559" s="48"/>
      <c r="C559" s="49"/>
      <c r="D559" s="49"/>
      <c r="E559" s="49"/>
      <c r="F559" s="8" t="s">
        <v>11</v>
      </c>
      <c r="G559" s="13">
        <v>6224.2</v>
      </c>
      <c r="H559" s="13">
        <v>0</v>
      </c>
      <c r="I559" s="38">
        <f t="shared" ref="I559" si="70">H559/G559*100</f>
        <v>0</v>
      </c>
      <c r="J559" s="11"/>
    </row>
    <row r="560" spans="1:10" s="10" customFormat="1" ht="16.5" customHeight="1" x14ac:dyDescent="0.25">
      <c r="A560" s="108" t="s">
        <v>35</v>
      </c>
      <c r="B560" s="46" t="s">
        <v>174</v>
      </c>
      <c r="C560" s="49" t="s">
        <v>64</v>
      </c>
      <c r="D560" s="49">
        <v>2020</v>
      </c>
      <c r="E560" s="49">
        <v>2020</v>
      </c>
      <c r="F560" s="8" t="s">
        <v>7</v>
      </c>
      <c r="G560" s="13">
        <f>G562+G564</f>
        <v>0</v>
      </c>
      <c r="H560" s="13">
        <f>H564</f>
        <v>0</v>
      </c>
      <c r="I560" s="38" t="s">
        <v>28</v>
      </c>
      <c r="J560" s="9"/>
    </row>
    <row r="561" spans="1:10" s="10" customFormat="1" ht="16.5" x14ac:dyDescent="0.25">
      <c r="A561" s="108"/>
      <c r="B561" s="47"/>
      <c r="C561" s="49"/>
      <c r="D561" s="49"/>
      <c r="E561" s="49"/>
      <c r="F561" s="8" t="s">
        <v>8</v>
      </c>
      <c r="G561" s="13">
        <v>0</v>
      </c>
      <c r="H561" s="13">
        <v>0</v>
      </c>
      <c r="I561" s="38" t="s">
        <v>28</v>
      </c>
      <c r="J561" s="9"/>
    </row>
    <row r="562" spans="1:10" s="10" customFormat="1" ht="25.5" x14ac:dyDescent="0.25">
      <c r="A562" s="108"/>
      <c r="B562" s="47"/>
      <c r="C562" s="49"/>
      <c r="D562" s="49"/>
      <c r="E562" s="49"/>
      <c r="F562" s="8" t="s">
        <v>9</v>
      </c>
      <c r="G562" s="13">
        <v>0</v>
      </c>
      <c r="H562" s="13">
        <v>0</v>
      </c>
      <c r="I562" s="38" t="s">
        <v>28</v>
      </c>
      <c r="J562" s="9"/>
    </row>
    <row r="563" spans="1:10" s="10" customFormat="1" ht="16.5" x14ac:dyDescent="0.25">
      <c r="A563" s="108"/>
      <c r="B563" s="47"/>
      <c r="C563" s="49"/>
      <c r="D563" s="49"/>
      <c r="E563" s="49"/>
      <c r="F563" s="8" t="s">
        <v>10</v>
      </c>
      <c r="G563" s="13">
        <v>0</v>
      </c>
      <c r="H563" s="13">
        <v>0</v>
      </c>
      <c r="I563" s="38" t="s">
        <v>28</v>
      </c>
      <c r="J563" s="9"/>
    </row>
    <row r="564" spans="1:10" s="10" customFormat="1" ht="25.5" customHeight="1" x14ac:dyDescent="0.25">
      <c r="A564" s="108"/>
      <c r="B564" s="48"/>
      <c r="C564" s="49"/>
      <c r="D564" s="49"/>
      <c r="E564" s="49"/>
      <c r="F564" s="8" t="s">
        <v>11</v>
      </c>
      <c r="G564" s="13">
        <v>0</v>
      </c>
      <c r="H564" s="13">
        <v>0</v>
      </c>
      <c r="I564" s="38" t="s">
        <v>28</v>
      </c>
      <c r="J564" s="11"/>
    </row>
    <row r="565" spans="1:10" s="10" customFormat="1" ht="16.5" customHeight="1" x14ac:dyDescent="0.25">
      <c r="A565" s="108" t="s">
        <v>71</v>
      </c>
      <c r="B565" s="46" t="s">
        <v>175</v>
      </c>
      <c r="C565" s="49" t="s">
        <v>64</v>
      </c>
      <c r="D565" s="49">
        <v>2020</v>
      </c>
      <c r="E565" s="49">
        <v>2020</v>
      </c>
      <c r="F565" s="8" t="s">
        <v>7</v>
      </c>
      <c r="G565" s="13">
        <f>G567+G569</f>
        <v>0</v>
      </c>
      <c r="H565" s="13">
        <f>H569</f>
        <v>0</v>
      </c>
      <c r="I565" s="38" t="s">
        <v>28</v>
      </c>
      <c r="J565" s="9"/>
    </row>
    <row r="566" spans="1:10" s="10" customFormat="1" ht="16.5" x14ac:dyDescent="0.25">
      <c r="A566" s="108"/>
      <c r="B566" s="47"/>
      <c r="C566" s="49"/>
      <c r="D566" s="49"/>
      <c r="E566" s="49"/>
      <c r="F566" s="8" t="s">
        <v>8</v>
      </c>
      <c r="G566" s="13">
        <v>0</v>
      </c>
      <c r="H566" s="13">
        <v>0</v>
      </c>
      <c r="I566" s="38" t="s">
        <v>28</v>
      </c>
      <c r="J566" s="9"/>
    </row>
    <row r="567" spans="1:10" s="10" customFormat="1" ht="25.5" x14ac:dyDescent="0.25">
      <c r="A567" s="108"/>
      <c r="B567" s="47"/>
      <c r="C567" s="49"/>
      <c r="D567" s="49"/>
      <c r="E567" s="49"/>
      <c r="F567" s="8" t="s">
        <v>9</v>
      </c>
      <c r="G567" s="13">
        <v>0</v>
      </c>
      <c r="H567" s="13">
        <v>0</v>
      </c>
      <c r="I567" s="38" t="s">
        <v>28</v>
      </c>
      <c r="J567" s="9"/>
    </row>
    <row r="568" spans="1:10" s="10" customFormat="1" ht="16.5" x14ac:dyDescent="0.25">
      <c r="A568" s="108"/>
      <c r="B568" s="47"/>
      <c r="C568" s="49"/>
      <c r="D568" s="49"/>
      <c r="E568" s="49"/>
      <c r="F568" s="8" t="s">
        <v>10</v>
      </c>
      <c r="G568" s="13">
        <v>0</v>
      </c>
      <c r="H568" s="13">
        <v>0</v>
      </c>
      <c r="I568" s="38" t="s">
        <v>28</v>
      </c>
      <c r="J568" s="9"/>
    </row>
    <row r="569" spans="1:10" s="10" customFormat="1" ht="25.5" customHeight="1" x14ac:dyDescent="0.25">
      <c r="A569" s="108"/>
      <c r="B569" s="48"/>
      <c r="C569" s="49"/>
      <c r="D569" s="49"/>
      <c r="E569" s="49"/>
      <c r="F569" s="8" t="s">
        <v>11</v>
      </c>
      <c r="G569" s="13">
        <v>0</v>
      </c>
      <c r="H569" s="13">
        <v>0</v>
      </c>
      <c r="I569" s="38" t="s">
        <v>28</v>
      </c>
      <c r="J569" s="11"/>
    </row>
    <row r="570" spans="1:10" s="10" customFormat="1" ht="16.5" customHeight="1" x14ac:dyDescent="0.25">
      <c r="A570" s="108" t="s">
        <v>101</v>
      </c>
      <c r="B570" s="46" t="s">
        <v>176</v>
      </c>
      <c r="C570" s="49" t="s">
        <v>64</v>
      </c>
      <c r="D570" s="49">
        <v>2020</v>
      </c>
      <c r="E570" s="49">
        <v>2020</v>
      </c>
      <c r="F570" s="8" t="s">
        <v>7</v>
      </c>
      <c r="G570" s="13">
        <f>G572+G574</f>
        <v>0</v>
      </c>
      <c r="H570" s="13">
        <f>H574</f>
        <v>0</v>
      </c>
      <c r="I570" s="38" t="s">
        <v>28</v>
      </c>
      <c r="J570" s="9"/>
    </row>
    <row r="571" spans="1:10" s="10" customFormat="1" ht="16.5" x14ac:dyDescent="0.25">
      <c r="A571" s="108"/>
      <c r="B571" s="47"/>
      <c r="C571" s="49"/>
      <c r="D571" s="49"/>
      <c r="E571" s="49"/>
      <c r="F571" s="8" t="s">
        <v>8</v>
      </c>
      <c r="G571" s="13">
        <v>0</v>
      </c>
      <c r="H571" s="13">
        <v>0</v>
      </c>
      <c r="I571" s="38" t="s">
        <v>28</v>
      </c>
      <c r="J571" s="9"/>
    </row>
    <row r="572" spans="1:10" s="10" customFormat="1" ht="25.5" x14ac:dyDescent="0.25">
      <c r="A572" s="108"/>
      <c r="B572" s="47"/>
      <c r="C572" s="49"/>
      <c r="D572" s="49"/>
      <c r="E572" s="49"/>
      <c r="F572" s="8" t="s">
        <v>9</v>
      </c>
      <c r="G572" s="13">
        <v>0</v>
      </c>
      <c r="H572" s="13">
        <v>0</v>
      </c>
      <c r="I572" s="38" t="s">
        <v>28</v>
      </c>
      <c r="J572" s="9"/>
    </row>
    <row r="573" spans="1:10" s="10" customFormat="1" ht="16.5" x14ac:dyDescent="0.25">
      <c r="A573" s="108"/>
      <c r="B573" s="47"/>
      <c r="C573" s="49"/>
      <c r="D573" s="49"/>
      <c r="E573" s="49"/>
      <c r="F573" s="8" t="s">
        <v>10</v>
      </c>
      <c r="G573" s="13">
        <v>0</v>
      </c>
      <c r="H573" s="13">
        <v>0</v>
      </c>
      <c r="I573" s="38" t="s">
        <v>28</v>
      </c>
      <c r="J573" s="9"/>
    </row>
    <row r="574" spans="1:10" s="10" customFormat="1" ht="25.5" customHeight="1" x14ac:dyDescent="0.25">
      <c r="A574" s="108"/>
      <c r="B574" s="48"/>
      <c r="C574" s="49"/>
      <c r="D574" s="49"/>
      <c r="E574" s="49"/>
      <c r="F574" s="8" t="s">
        <v>11</v>
      </c>
      <c r="G574" s="13">
        <v>0</v>
      </c>
      <c r="H574" s="13">
        <v>0</v>
      </c>
      <c r="I574" s="38" t="s">
        <v>28</v>
      </c>
      <c r="J574" s="11"/>
    </row>
    <row r="575" spans="1:10" ht="16.5" x14ac:dyDescent="0.25">
      <c r="A575" s="104">
        <v>2</v>
      </c>
      <c r="B575" s="104" t="s">
        <v>177</v>
      </c>
      <c r="C575" s="104"/>
      <c r="D575" s="104"/>
      <c r="E575" s="104"/>
      <c r="F575" s="6" t="s">
        <v>7</v>
      </c>
      <c r="G575" s="28">
        <f>G577+G579</f>
        <v>802.4</v>
      </c>
      <c r="H575" s="13">
        <f t="shared" ref="H575" si="71">H577+H579</f>
        <v>0</v>
      </c>
      <c r="I575" s="38">
        <f t="shared" si="66"/>
        <v>0</v>
      </c>
      <c r="J575" s="1"/>
    </row>
    <row r="576" spans="1:10" x14ac:dyDescent="0.25">
      <c r="A576" s="104"/>
      <c r="B576" s="104"/>
      <c r="C576" s="104"/>
      <c r="D576" s="104"/>
      <c r="E576" s="104"/>
      <c r="F576" s="6" t="s">
        <v>8</v>
      </c>
      <c r="G576" s="28">
        <v>0</v>
      </c>
      <c r="H576" s="13">
        <v>0</v>
      </c>
      <c r="I576" s="38" t="s">
        <v>28</v>
      </c>
    </row>
    <row r="577" spans="1:9" ht="25.5" x14ac:dyDescent="0.25">
      <c r="A577" s="104"/>
      <c r="B577" s="104"/>
      <c r="C577" s="104"/>
      <c r="D577" s="104"/>
      <c r="E577" s="104"/>
      <c r="F577" s="6" t="s">
        <v>9</v>
      </c>
      <c r="G577" s="28">
        <f>G602</f>
        <v>482.4</v>
      </c>
      <c r="H577" s="13">
        <f>H602</f>
        <v>0</v>
      </c>
      <c r="I577" s="38">
        <f t="shared" si="66"/>
        <v>0</v>
      </c>
    </row>
    <row r="578" spans="1:9" x14ac:dyDescent="0.25">
      <c r="A578" s="104"/>
      <c r="B578" s="104"/>
      <c r="C578" s="104"/>
      <c r="D578" s="104"/>
      <c r="E578" s="104"/>
      <c r="F578" s="6" t="s">
        <v>10</v>
      </c>
      <c r="G578" s="28">
        <v>0</v>
      </c>
      <c r="H578" s="13">
        <v>0</v>
      </c>
      <c r="I578" s="38" t="s">
        <v>28</v>
      </c>
    </row>
    <row r="579" spans="1:9" ht="25.5" x14ac:dyDescent="0.25">
      <c r="A579" s="104"/>
      <c r="B579" s="104"/>
      <c r="C579" s="104"/>
      <c r="D579" s="104"/>
      <c r="E579" s="104"/>
      <c r="F579" s="6" t="s">
        <v>11</v>
      </c>
      <c r="G579" s="28">
        <f>G584+G594+G589+G599</f>
        <v>320</v>
      </c>
      <c r="H579" s="13">
        <f>H584+H594+H589+H599</f>
        <v>0</v>
      </c>
      <c r="I579" s="38">
        <f t="shared" si="66"/>
        <v>0</v>
      </c>
    </row>
    <row r="580" spans="1:9" x14ac:dyDescent="0.25">
      <c r="A580" s="105" t="s">
        <v>38</v>
      </c>
      <c r="B580" s="106" t="s">
        <v>65</v>
      </c>
      <c r="C580" s="104" t="s">
        <v>64</v>
      </c>
      <c r="D580" s="104">
        <v>2020</v>
      </c>
      <c r="E580" s="104">
        <v>2020</v>
      </c>
      <c r="F580" s="6" t="s">
        <v>7</v>
      </c>
      <c r="G580" s="28">
        <f>G584</f>
        <v>50</v>
      </c>
      <c r="H580" s="13">
        <f>H584</f>
        <v>0</v>
      </c>
      <c r="I580" s="38">
        <f t="shared" si="66"/>
        <v>0</v>
      </c>
    </row>
    <row r="581" spans="1:9" x14ac:dyDescent="0.25">
      <c r="A581" s="105"/>
      <c r="B581" s="106"/>
      <c r="C581" s="104"/>
      <c r="D581" s="104"/>
      <c r="E581" s="104"/>
      <c r="F581" s="6" t="s">
        <v>8</v>
      </c>
      <c r="G581" s="28">
        <v>0</v>
      </c>
      <c r="H581" s="13">
        <v>0</v>
      </c>
      <c r="I581" s="38" t="s">
        <v>28</v>
      </c>
    </row>
    <row r="582" spans="1:9" ht="25.5" x14ac:dyDescent="0.25">
      <c r="A582" s="105"/>
      <c r="B582" s="106"/>
      <c r="C582" s="104"/>
      <c r="D582" s="104"/>
      <c r="E582" s="104"/>
      <c r="F582" s="6" t="s">
        <v>9</v>
      </c>
      <c r="G582" s="28">
        <v>0</v>
      </c>
      <c r="H582" s="13">
        <v>0</v>
      </c>
      <c r="I582" s="38" t="s">
        <v>28</v>
      </c>
    </row>
    <row r="583" spans="1:9" x14ac:dyDescent="0.25">
      <c r="A583" s="105"/>
      <c r="B583" s="106"/>
      <c r="C583" s="104"/>
      <c r="D583" s="104"/>
      <c r="E583" s="104"/>
      <c r="F583" s="6" t="s">
        <v>10</v>
      </c>
      <c r="G583" s="28">
        <v>0</v>
      </c>
      <c r="H583" s="13">
        <v>0</v>
      </c>
      <c r="I583" s="38" t="s">
        <v>28</v>
      </c>
    </row>
    <row r="584" spans="1:9" ht="25.5" x14ac:dyDescent="0.25">
      <c r="A584" s="105"/>
      <c r="B584" s="106"/>
      <c r="C584" s="104"/>
      <c r="D584" s="104"/>
      <c r="E584" s="104"/>
      <c r="F584" s="6" t="s">
        <v>11</v>
      </c>
      <c r="G584" s="28">
        <v>50</v>
      </c>
      <c r="H584" s="13">
        <v>0</v>
      </c>
      <c r="I584" s="38">
        <f t="shared" si="66"/>
        <v>0</v>
      </c>
    </row>
    <row r="585" spans="1:9" x14ac:dyDescent="0.25">
      <c r="A585" s="175" t="s">
        <v>40</v>
      </c>
      <c r="B585" s="178" t="s">
        <v>68</v>
      </c>
      <c r="C585" s="122" t="s">
        <v>64</v>
      </c>
      <c r="D585" s="104">
        <v>2020</v>
      </c>
      <c r="E585" s="104">
        <v>2020</v>
      </c>
      <c r="F585" s="6" t="s">
        <v>7</v>
      </c>
      <c r="G585" s="28">
        <f>G589</f>
        <v>170</v>
      </c>
      <c r="H585" s="13">
        <f>H589</f>
        <v>0</v>
      </c>
      <c r="I585" s="38">
        <f>H585/G585*100</f>
        <v>0</v>
      </c>
    </row>
    <row r="586" spans="1:9" x14ac:dyDescent="0.25">
      <c r="A586" s="176"/>
      <c r="B586" s="179"/>
      <c r="C586" s="123"/>
      <c r="D586" s="104"/>
      <c r="E586" s="104"/>
      <c r="F586" s="6" t="s">
        <v>8</v>
      </c>
      <c r="G586" s="28">
        <v>0</v>
      </c>
      <c r="H586" s="13">
        <v>0</v>
      </c>
      <c r="I586" s="38" t="s">
        <v>28</v>
      </c>
    </row>
    <row r="587" spans="1:9" ht="25.5" x14ac:dyDescent="0.25">
      <c r="A587" s="176"/>
      <c r="B587" s="179"/>
      <c r="C587" s="123"/>
      <c r="D587" s="104"/>
      <c r="E587" s="104"/>
      <c r="F587" s="6" t="s">
        <v>9</v>
      </c>
      <c r="G587" s="28">
        <v>0</v>
      </c>
      <c r="H587" s="13">
        <v>0</v>
      </c>
      <c r="I587" s="38" t="s">
        <v>28</v>
      </c>
    </row>
    <row r="588" spans="1:9" x14ac:dyDescent="0.25">
      <c r="A588" s="176"/>
      <c r="B588" s="179"/>
      <c r="C588" s="123"/>
      <c r="D588" s="104"/>
      <c r="E588" s="104"/>
      <c r="F588" s="6" t="s">
        <v>10</v>
      </c>
      <c r="G588" s="28">
        <v>0</v>
      </c>
      <c r="H588" s="13">
        <v>0</v>
      </c>
      <c r="I588" s="38" t="s">
        <v>28</v>
      </c>
    </row>
    <row r="589" spans="1:9" ht="25.5" x14ac:dyDescent="0.25">
      <c r="A589" s="177"/>
      <c r="B589" s="180"/>
      <c r="C589" s="124"/>
      <c r="D589" s="104"/>
      <c r="E589" s="104"/>
      <c r="F589" s="6" t="s">
        <v>11</v>
      </c>
      <c r="G589" s="28">
        <v>170</v>
      </c>
      <c r="H589" s="13">
        <v>0</v>
      </c>
      <c r="I589" s="38">
        <f>H589/G589*100</f>
        <v>0</v>
      </c>
    </row>
    <row r="590" spans="1:9" ht="15" customHeight="1" x14ac:dyDescent="0.25">
      <c r="A590" s="175" t="s">
        <v>42</v>
      </c>
      <c r="B590" s="178" t="s">
        <v>67</v>
      </c>
      <c r="C590" s="122" t="s">
        <v>64</v>
      </c>
      <c r="D590" s="104">
        <v>2020</v>
      </c>
      <c r="E590" s="104">
        <v>2020</v>
      </c>
      <c r="F590" s="6" t="s">
        <v>7</v>
      </c>
      <c r="G590" s="28">
        <f>G594</f>
        <v>70</v>
      </c>
      <c r="H590" s="13">
        <f>H594</f>
        <v>0</v>
      </c>
      <c r="I590" s="38">
        <f t="shared" si="66"/>
        <v>0</v>
      </c>
    </row>
    <row r="591" spans="1:9" x14ac:dyDescent="0.25">
      <c r="A591" s="176"/>
      <c r="B591" s="179"/>
      <c r="C591" s="123"/>
      <c r="D591" s="104"/>
      <c r="E591" s="104"/>
      <c r="F591" s="6" t="s">
        <v>8</v>
      </c>
      <c r="G591" s="28">
        <v>0</v>
      </c>
      <c r="H591" s="13">
        <v>0</v>
      </c>
      <c r="I591" s="38" t="s">
        <v>28</v>
      </c>
    </row>
    <row r="592" spans="1:9" ht="25.5" x14ac:dyDescent="0.25">
      <c r="A592" s="176"/>
      <c r="B592" s="179"/>
      <c r="C592" s="123"/>
      <c r="D592" s="104"/>
      <c r="E592" s="104"/>
      <c r="F592" s="6" t="s">
        <v>9</v>
      </c>
      <c r="G592" s="28">
        <v>0</v>
      </c>
      <c r="H592" s="13">
        <v>0</v>
      </c>
      <c r="I592" s="38" t="s">
        <v>28</v>
      </c>
    </row>
    <row r="593" spans="1:10" x14ac:dyDescent="0.25">
      <c r="A593" s="176"/>
      <c r="B593" s="179"/>
      <c r="C593" s="123"/>
      <c r="D593" s="104"/>
      <c r="E593" s="104"/>
      <c r="F593" s="6" t="s">
        <v>10</v>
      </c>
      <c r="G593" s="28">
        <v>0</v>
      </c>
      <c r="H593" s="13">
        <v>0</v>
      </c>
      <c r="I593" s="38" t="s">
        <v>28</v>
      </c>
    </row>
    <row r="594" spans="1:10" ht="25.5" x14ac:dyDescent="0.25">
      <c r="A594" s="177"/>
      <c r="B594" s="180"/>
      <c r="C594" s="124"/>
      <c r="D594" s="104"/>
      <c r="E594" s="104"/>
      <c r="F594" s="6" t="s">
        <v>11</v>
      </c>
      <c r="G594" s="28">
        <v>70</v>
      </c>
      <c r="H594" s="13">
        <v>0</v>
      </c>
      <c r="I594" s="38">
        <f t="shared" si="66"/>
        <v>0</v>
      </c>
    </row>
    <row r="595" spans="1:10" x14ac:dyDescent="0.25">
      <c r="A595" s="175" t="s">
        <v>44</v>
      </c>
      <c r="B595" s="178" t="s">
        <v>69</v>
      </c>
      <c r="C595" s="122" t="s">
        <v>64</v>
      </c>
      <c r="D595" s="104">
        <v>2020</v>
      </c>
      <c r="E595" s="104">
        <v>2020</v>
      </c>
      <c r="F595" s="6" t="s">
        <v>7</v>
      </c>
      <c r="G595" s="28">
        <f>G599</f>
        <v>30</v>
      </c>
      <c r="H595" s="13">
        <f>H599</f>
        <v>0</v>
      </c>
      <c r="I595" s="38">
        <f t="shared" si="66"/>
        <v>0</v>
      </c>
    </row>
    <row r="596" spans="1:10" x14ac:dyDescent="0.25">
      <c r="A596" s="176"/>
      <c r="B596" s="179"/>
      <c r="C596" s="123"/>
      <c r="D596" s="104"/>
      <c r="E596" s="104"/>
      <c r="F596" s="6" t="s">
        <v>8</v>
      </c>
      <c r="G596" s="28">
        <v>0</v>
      </c>
      <c r="H596" s="13">
        <v>0</v>
      </c>
      <c r="I596" s="38" t="s">
        <v>28</v>
      </c>
    </row>
    <row r="597" spans="1:10" ht="25.5" x14ac:dyDescent="0.25">
      <c r="A597" s="176"/>
      <c r="B597" s="179"/>
      <c r="C597" s="123"/>
      <c r="D597" s="104"/>
      <c r="E597" s="104"/>
      <c r="F597" s="6" t="s">
        <v>9</v>
      </c>
      <c r="G597" s="28">
        <v>0</v>
      </c>
      <c r="H597" s="13">
        <v>0</v>
      </c>
      <c r="I597" s="38" t="s">
        <v>28</v>
      </c>
    </row>
    <row r="598" spans="1:10" x14ac:dyDescent="0.25">
      <c r="A598" s="176"/>
      <c r="B598" s="179"/>
      <c r="C598" s="123"/>
      <c r="D598" s="104"/>
      <c r="E598" s="104"/>
      <c r="F598" s="6" t="s">
        <v>10</v>
      </c>
      <c r="G598" s="28">
        <v>0</v>
      </c>
      <c r="H598" s="13">
        <v>0</v>
      </c>
      <c r="I598" s="38" t="s">
        <v>28</v>
      </c>
    </row>
    <row r="599" spans="1:10" ht="25.5" x14ac:dyDescent="0.25">
      <c r="A599" s="177"/>
      <c r="B599" s="180"/>
      <c r="C599" s="124"/>
      <c r="D599" s="104"/>
      <c r="E599" s="104"/>
      <c r="F599" s="6" t="s">
        <v>11</v>
      </c>
      <c r="G599" s="28">
        <v>30</v>
      </c>
      <c r="H599" s="13">
        <v>0</v>
      </c>
      <c r="I599" s="38">
        <f t="shared" si="66"/>
        <v>0</v>
      </c>
    </row>
    <row r="600" spans="1:10" x14ac:dyDescent="0.25">
      <c r="A600" s="175" t="s">
        <v>66</v>
      </c>
      <c r="B600" s="178" t="s">
        <v>178</v>
      </c>
      <c r="C600" s="122" t="s">
        <v>64</v>
      </c>
      <c r="D600" s="104">
        <v>2020</v>
      </c>
      <c r="E600" s="104">
        <v>2020</v>
      </c>
      <c r="F600" s="6" t="s">
        <v>7</v>
      </c>
      <c r="G600" s="28">
        <f>G602</f>
        <v>482.4</v>
      </c>
      <c r="H600" s="13">
        <f t="shared" ref="H600" si="72">H602</f>
        <v>0</v>
      </c>
      <c r="I600" s="38">
        <f t="shared" si="66"/>
        <v>0</v>
      </c>
    </row>
    <row r="601" spans="1:10" x14ac:dyDescent="0.25">
      <c r="A601" s="176"/>
      <c r="B601" s="179"/>
      <c r="C601" s="123"/>
      <c r="D601" s="104"/>
      <c r="E601" s="104"/>
      <c r="F601" s="6" t="s">
        <v>8</v>
      </c>
      <c r="G601" s="28">
        <v>0</v>
      </c>
      <c r="H601" s="13">
        <v>0</v>
      </c>
      <c r="I601" s="38" t="s">
        <v>28</v>
      </c>
    </row>
    <row r="602" spans="1:10" ht="25.5" x14ac:dyDescent="0.25">
      <c r="A602" s="176"/>
      <c r="B602" s="179"/>
      <c r="C602" s="123"/>
      <c r="D602" s="104"/>
      <c r="E602" s="104"/>
      <c r="F602" s="6" t="s">
        <v>9</v>
      </c>
      <c r="G602" s="28">
        <v>482.4</v>
      </c>
      <c r="H602" s="13">
        <v>0</v>
      </c>
      <c r="I602" s="38">
        <f t="shared" si="66"/>
        <v>0</v>
      </c>
    </row>
    <row r="603" spans="1:10" x14ac:dyDescent="0.25">
      <c r="A603" s="176"/>
      <c r="B603" s="179"/>
      <c r="C603" s="123"/>
      <c r="D603" s="104"/>
      <c r="E603" s="104"/>
      <c r="F603" s="6" t="s">
        <v>10</v>
      </c>
      <c r="G603" s="28">
        <v>0</v>
      </c>
      <c r="H603" s="13">
        <v>0</v>
      </c>
      <c r="I603" s="38" t="s">
        <v>28</v>
      </c>
    </row>
    <row r="604" spans="1:10" ht="25.5" x14ac:dyDescent="0.25">
      <c r="A604" s="177"/>
      <c r="B604" s="180"/>
      <c r="C604" s="124"/>
      <c r="D604" s="104"/>
      <c r="E604" s="104"/>
      <c r="F604" s="6" t="s">
        <v>11</v>
      </c>
      <c r="G604" s="28">
        <v>0</v>
      </c>
      <c r="H604" s="13">
        <v>0</v>
      </c>
      <c r="I604" s="38" t="s">
        <v>28</v>
      </c>
    </row>
    <row r="605" spans="1:10" s="10" customFormat="1" ht="16.5" customHeight="1" x14ac:dyDescent="0.25">
      <c r="A605" s="68" t="s">
        <v>112</v>
      </c>
      <c r="B605" s="69"/>
      <c r="C605" s="69"/>
      <c r="D605" s="69"/>
      <c r="E605" s="70"/>
      <c r="F605" s="12" t="s">
        <v>7</v>
      </c>
      <c r="G605" s="21">
        <f>G606+G607+G608+G609</f>
        <v>35839.300000000003</v>
      </c>
      <c r="H605" s="21">
        <f>H606+H607+H608+H609</f>
        <v>13277.6</v>
      </c>
      <c r="I605" s="44">
        <f>H605/G605*100</f>
        <v>37.047598585909881</v>
      </c>
      <c r="J605" s="9"/>
    </row>
    <row r="606" spans="1:10" s="10" customFormat="1" ht="16.5" x14ac:dyDescent="0.25">
      <c r="A606" s="71"/>
      <c r="B606" s="72"/>
      <c r="C606" s="72"/>
      <c r="D606" s="72"/>
      <c r="E606" s="73"/>
      <c r="F606" s="12" t="s">
        <v>8</v>
      </c>
      <c r="G606" s="21">
        <f>G611+G641+G666+G681</f>
        <v>0</v>
      </c>
      <c r="H606" s="21">
        <f>H611+H641+H666+H681</f>
        <v>0</v>
      </c>
      <c r="I606" s="44" t="s">
        <v>28</v>
      </c>
      <c r="J606" s="9"/>
    </row>
    <row r="607" spans="1:10" s="10" customFormat="1" ht="25.5" x14ac:dyDescent="0.25">
      <c r="A607" s="71"/>
      <c r="B607" s="72"/>
      <c r="C607" s="72"/>
      <c r="D607" s="72"/>
      <c r="E607" s="73"/>
      <c r="F607" s="12" t="s">
        <v>9</v>
      </c>
      <c r="G607" s="21">
        <f t="shared" ref="G607:H609" si="73">G612+G642+G667+G682</f>
        <v>32791.200000000004</v>
      </c>
      <c r="H607" s="21">
        <f t="shared" si="73"/>
        <v>12060.5</v>
      </c>
      <c r="I607" s="44">
        <f t="shared" ref="I607:I670" si="74">H607/G607*100</f>
        <v>36.779684793481174</v>
      </c>
      <c r="J607" s="9"/>
    </row>
    <row r="608" spans="1:10" s="10" customFormat="1" ht="16.5" x14ac:dyDescent="0.25">
      <c r="A608" s="71"/>
      <c r="B608" s="72"/>
      <c r="C608" s="72"/>
      <c r="D608" s="72"/>
      <c r="E608" s="73"/>
      <c r="F608" s="12" t="s">
        <v>10</v>
      </c>
      <c r="G608" s="21">
        <f t="shared" si="73"/>
        <v>0</v>
      </c>
      <c r="H608" s="21">
        <f t="shared" si="73"/>
        <v>0</v>
      </c>
      <c r="I608" s="44" t="s">
        <v>28</v>
      </c>
      <c r="J608" s="9"/>
    </row>
    <row r="609" spans="1:10" s="10" customFormat="1" ht="25.5" customHeight="1" x14ac:dyDescent="0.25">
      <c r="A609" s="74"/>
      <c r="B609" s="75"/>
      <c r="C609" s="75"/>
      <c r="D609" s="75"/>
      <c r="E609" s="76"/>
      <c r="F609" s="12" t="s">
        <v>11</v>
      </c>
      <c r="G609" s="21">
        <f t="shared" si="73"/>
        <v>3048.1</v>
      </c>
      <c r="H609" s="21">
        <f t="shared" si="73"/>
        <v>1217.0999999999999</v>
      </c>
      <c r="I609" s="44">
        <f t="shared" si="74"/>
        <v>39.929792329647974</v>
      </c>
      <c r="J609" s="9"/>
    </row>
    <row r="610" spans="1:10" s="10" customFormat="1" ht="16.5" x14ac:dyDescent="0.25">
      <c r="A610" s="49">
        <v>1</v>
      </c>
      <c r="B610" s="92" t="s">
        <v>113</v>
      </c>
      <c r="C610" s="93"/>
      <c r="D610" s="93"/>
      <c r="E610" s="94"/>
      <c r="F610" s="8" t="s">
        <v>7</v>
      </c>
      <c r="G610" s="19">
        <f>G611+G612+G613+G614</f>
        <v>2504.5</v>
      </c>
      <c r="H610" s="19">
        <f>H611+H612+H613+H614</f>
        <v>1012.8</v>
      </c>
      <c r="I610" s="42">
        <f t="shared" si="74"/>
        <v>40.439209423038527</v>
      </c>
      <c r="J610" s="9"/>
    </row>
    <row r="611" spans="1:10" s="10" customFormat="1" ht="16.5" x14ac:dyDescent="0.25">
      <c r="A611" s="49"/>
      <c r="B611" s="95"/>
      <c r="C611" s="96"/>
      <c r="D611" s="96"/>
      <c r="E611" s="97"/>
      <c r="F611" s="8" t="s">
        <v>8</v>
      </c>
      <c r="G611" s="19">
        <f>G616+G621+G626+G631+G636</f>
        <v>0</v>
      </c>
      <c r="H611" s="19">
        <f t="shared" ref="H611" si="75">H616+H621+H626+H631+H636</f>
        <v>0</v>
      </c>
      <c r="I611" s="42" t="s">
        <v>28</v>
      </c>
      <c r="J611" s="9"/>
    </row>
    <row r="612" spans="1:10" s="10" customFormat="1" ht="25.5" customHeight="1" x14ac:dyDescent="0.25">
      <c r="A612" s="49"/>
      <c r="B612" s="95"/>
      <c r="C612" s="96"/>
      <c r="D612" s="96"/>
      <c r="E612" s="97"/>
      <c r="F612" s="8" t="s">
        <v>9</v>
      </c>
      <c r="G612" s="19">
        <f t="shared" ref="G612:H613" si="76">G617+G622+G627+G632+G637</f>
        <v>0</v>
      </c>
      <c r="H612" s="19">
        <f t="shared" si="76"/>
        <v>0</v>
      </c>
      <c r="I612" s="42" t="s">
        <v>28</v>
      </c>
      <c r="J612" s="9"/>
    </row>
    <row r="613" spans="1:10" s="10" customFormat="1" ht="16.5" x14ac:dyDescent="0.25">
      <c r="A613" s="49"/>
      <c r="B613" s="95"/>
      <c r="C613" s="96"/>
      <c r="D613" s="96"/>
      <c r="E613" s="97"/>
      <c r="F613" s="8" t="s">
        <v>10</v>
      </c>
      <c r="G613" s="19">
        <f t="shared" si="76"/>
        <v>0</v>
      </c>
      <c r="H613" s="19">
        <f t="shared" si="76"/>
        <v>0</v>
      </c>
      <c r="I613" s="42" t="s">
        <v>28</v>
      </c>
      <c r="J613" s="9"/>
    </row>
    <row r="614" spans="1:10" s="10" customFormat="1" ht="25.5" x14ac:dyDescent="0.25">
      <c r="A614" s="49"/>
      <c r="B614" s="98"/>
      <c r="C614" s="99"/>
      <c r="D614" s="99"/>
      <c r="E614" s="100"/>
      <c r="F614" s="8" t="s">
        <v>11</v>
      </c>
      <c r="G614" s="19">
        <f>G619+G624+G629+G634+G639</f>
        <v>2504.5</v>
      </c>
      <c r="H614" s="19">
        <f>H619+H624+H629+H634+H639</f>
        <v>1012.8</v>
      </c>
      <c r="I614" s="42">
        <f t="shared" si="74"/>
        <v>40.439209423038527</v>
      </c>
      <c r="J614" s="9"/>
    </row>
    <row r="615" spans="1:10" s="10" customFormat="1" ht="16.5" x14ac:dyDescent="0.25">
      <c r="A615" s="50" t="s">
        <v>26</v>
      </c>
      <c r="B615" s="46" t="s">
        <v>114</v>
      </c>
      <c r="C615" s="49" t="s">
        <v>180</v>
      </c>
      <c r="D615" s="62">
        <v>2020</v>
      </c>
      <c r="E615" s="62">
        <v>2020</v>
      </c>
      <c r="F615" s="8" t="s">
        <v>7</v>
      </c>
      <c r="G615" s="19">
        <f>G616+G617+G618+G619</f>
        <v>2083.6999999999998</v>
      </c>
      <c r="H615" s="19">
        <f>H616+H617+H618+H619</f>
        <v>1012.8</v>
      </c>
      <c r="I615" s="42">
        <f t="shared" si="74"/>
        <v>48.60584537121467</v>
      </c>
      <c r="J615" s="9"/>
    </row>
    <row r="616" spans="1:10" s="10" customFormat="1" ht="16.5" x14ac:dyDescent="0.25">
      <c r="A616" s="51"/>
      <c r="B616" s="47"/>
      <c r="C616" s="49"/>
      <c r="D616" s="63"/>
      <c r="E616" s="63"/>
      <c r="F616" s="8" t="s">
        <v>8</v>
      </c>
      <c r="G616" s="19">
        <v>0</v>
      </c>
      <c r="H616" s="19">
        <v>0</v>
      </c>
      <c r="I616" s="42" t="s">
        <v>28</v>
      </c>
      <c r="J616" s="9"/>
    </row>
    <row r="617" spans="1:10" s="10" customFormat="1" ht="25.5" customHeight="1" x14ac:dyDescent="0.25">
      <c r="A617" s="51"/>
      <c r="B617" s="47"/>
      <c r="C617" s="49"/>
      <c r="D617" s="63"/>
      <c r="E617" s="63"/>
      <c r="F617" s="8" t="s">
        <v>9</v>
      </c>
      <c r="G617" s="19">
        <v>0</v>
      </c>
      <c r="H617" s="19">
        <v>0</v>
      </c>
      <c r="I617" s="42" t="s">
        <v>28</v>
      </c>
      <c r="J617" s="9"/>
    </row>
    <row r="618" spans="1:10" s="10" customFormat="1" ht="16.5" x14ac:dyDescent="0.25">
      <c r="A618" s="51"/>
      <c r="B618" s="47"/>
      <c r="C618" s="49"/>
      <c r="D618" s="63"/>
      <c r="E618" s="63"/>
      <c r="F618" s="8" t="s">
        <v>10</v>
      </c>
      <c r="G618" s="19">
        <v>0</v>
      </c>
      <c r="H618" s="19">
        <v>0</v>
      </c>
      <c r="I618" s="42" t="s">
        <v>28</v>
      </c>
      <c r="J618" s="9"/>
    </row>
    <row r="619" spans="1:10" s="10" customFormat="1" ht="25.5" x14ac:dyDescent="0.25">
      <c r="A619" s="52"/>
      <c r="B619" s="48"/>
      <c r="C619" s="49"/>
      <c r="D619" s="64"/>
      <c r="E619" s="64"/>
      <c r="F619" s="8" t="s">
        <v>11</v>
      </c>
      <c r="G619" s="19">
        <v>2083.6999999999998</v>
      </c>
      <c r="H619" s="18">
        <v>1012.8</v>
      </c>
      <c r="I619" s="42">
        <f t="shared" si="74"/>
        <v>48.60584537121467</v>
      </c>
      <c r="J619" s="9"/>
    </row>
    <row r="620" spans="1:10" s="10" customFormat="1" ht="16.5" customHeight="1" x14ac:dyDescent="0.25">
      <c r="A620" s="50" t="s">
        <v>33</v>
      </c>
      <c r="B620" s="65" t="s">
        <v>116</v>
      </c>
      <c r="C620" s="49" t="s">
        <v>180</v>
      </c>
      <c r="D620" s="62">
        <v>2020</v>
      </c>
      <c r="E620" s="62">
        <v>2020</v>
      </c>
      <c r="F620" s="8" t="s">
        <v>7</v>
      </c>
      <c r="G620" s="19">
        <f>G621+G622+G623+G624</f>
        <v>72.8</v>
      </c>
      <c r="H620" s="19">
        <f>H621+H622+H623+H624</f>
        <v>0</v>
      </c>
      <c r="I620" s="42">
        <f t="shared" si="74"/>
        <v>0</v>
      </c>
      <c r="J620" s="9"/>
    </row>
    <row r="621" spans="1:10" s="10" customFormat="1" ht="16.5" x14ac:dyDescent="0.25">
      <c r="A621" s="51"/>
      <c r="B621" s="66"/>
      <c r="C621" s="49"/>
      <c r="D621" s="63"/>
      <c r="E621" s="63"/>
      <c r="F621" s="8" t="s">
        <v>8</v>
      </c>
      <c r="G621" s="19">
        <v>0</v>
      </c>
      <c r="H621" s="19">
        <v>0</v>
      </c>
      <c r="I621" s="42" t="s">
        <v>28</v>
      </c>
      <c r="J621" s="9"/>
    </row>
    <row r="622" spans="1:10" s="10" customFormat="1" ht="30" customHeight="1" x14ac:dyDescent="0.25">
      <c r="A622" s="51"/>
      <c r="B622" s="66"/>
      <c r="C622" s="49"/>
      <c r="D622" s="63"/>
      <c r="E622" s="63"/>
      <c r="F622" s="8" t="s">
        <v>9</v>
      </c>
      <c r="G622" s="19">
        <v>0</v>
      </c>
      <c r="H622" s="19">
        <v>0</v>
      </c>
      <c r="I622" s="42" t="s">
        <v>28</v>
      </c>
      <c r="J622" s="9"/>
    </row>
    <row r="623" spans="1:10" s="10" customFormat="1" ht="16.5" x14ac:dyDescent="0.25">
      <c r="A623" s="51"/>
      <c r="B623" s="66"/>
      <c r="C623" s="49"/>
      <c r="D623" s="63"/>
      <c r="E623" s="63"/>
      <c r="F623" s="8" t="s">
        <v>10</v>
      </c>
      <c r="G623" s="19">
        <v>0</v>
      </c>
      <c r="H623" s="19">
        <v>0</v>
      </c>
      <c r="I623" s="42" t="s">
        <v>28</v>
      </c>
      <c r="J623" s="9"/>
    </row>
    <row r="624" spans="1:10" s="10" customFormat="1" ht="25.5" customHeight="1" x14ac:dyDescent="0.25">
      <c r="A624" s="52"/>
      <c r="B624" s="67"/>
      <c r="C624" s="49"/>
      <c r="D624" s="64"/>
      <c r="E624" s="64"/>
      <c r="F624" s="8" t="s">
        <v>11</v>
      </c>
      <c r="G624" s="19">
        <v>72.8</v>
      </c>
      <c r="H624" s="18">
        <v>0</v>
      </c>
      <c r="I624" s="42">
        <f t="shared" si="74"/>
        <v>0</v>
      </c>
      <c r="J624" s="11"/>
    </row>
    <row r="625" spans="1:10" s="10" customFormat="1" ht="16.5" x14ac:dyDescent="0.25">
      <c r="A625" s="50" t="s">
        <v>35</v>
      </c>
      <c r="B625" s="65" t="s">
        <v>115</v>
      </c>
      <c r="C625" s="62" t="s">
        <v>181</v>
      </c>
      <c r="D625" s="62">
        <v>2020</v>
      </c>
      <c r="E625" s="62">
        <v>2020</v>
      </c>
      <c r="F625" s="8" t="s">
        <v>7</v>
      </c>
      <c r="G625" s="19">
        <f>G626+G627+G628+G629</f>
        <v>100</v>
      </c>
      <c r="H625" s="19">
        <f>H626+H627+H628+H629</f>
        <v>0</v>
      </c>
      <c r="I625" s="42">
        <f t="shared" si="74"/>
        <v>0</v>
      </c>
      <c r="J625" s="9"/>
    </row>
    <row r="626" spans="1:10" s="10" customFormat="1" x14ac:dyDescent="0.25">
      <c r="A626" s="51"/>
      <c r="B626" s="66"/>
      <c r="C626" s="63"/>
      <c r="D626" s="63"/>
      <c r="E626" s="63"/>
      <c r="F626" s="8" t="s">
        <v>8</v>
      </c>
      <c r="G626" s="19">
        <v>0</v>
      </c>
      <c r="H626" s="19">
        <v>0</v>
      </c>
      <c r="I626" s="42" t="s">
        <v>28</v>
      </c>
    </row>
    <row r="627" spans="1:10" s="10" customFormat="1" ht="25.5" x14ac:dyDescent="0.25">
      <c r="A627" s="51"/>
      <c r="B627" s="66"/>
      <c r="C627" s="63"/>
      <c r="D627" s="63"/>
      <c r="E627" s="63"/>
      <c r="F627" s="8" t="s">
        <v>9</v>
      </c>
      <c r="G627" s="19">
        <v>0</v>
      </c>
      <c r="H627" s="19">
        <v>0</v>
      </c>
      <c r="I627" s="42" t="s">
        <v>28</v>
      </c>
    </row>
    <row r="628" spans="1:10" s="10" customFormat="1" x14ac:dyDescent="0.25">
      <c r="A628" s="51"/>
      <c r="B628" s="66"/>
      <c r="C628" s="63"/>
      <c r="D628" s="63"/>
      <c r="E628" s="63"/>
      <c r="F628" s="8" t="s">
        <v>10</v>
      </c>
      <c r="G628" s="19">
        <v>0</v>
      </c>
      <c r="H628" s="19">
        <v>0</v>
      </c>
      <c r="I628" s="42" t="s">
        <v>28</v>
      </c>
    </row>
    <row r="629" spans="1:10" s="10" customFormat="1" ht="25.5" x14ac:dyDescent="0.25">
      <c r="A629" s="52"/>
      <c r="B629" s="67"/>
      <c r="C629" s="64"/>
      <c r="D629" s="64"/>
      <c r="E629" s="64"/>
      <c r="F629" s="8" t="s">
        <v>11</v>
      </c>
      <c r="G629" s="19">
        <v>100</v>
      </c>
      <c r="H629" s="19">
        <v>0</v>
      </c>
      <c r="I629" s="42">
        <f t="shared" si="74"/>
        <v>0</v>
      </c>
    </row>
    <row r="630" spans="1:10" s="10" customFormat="1" ht="15" customHeight="1" x14ac:dyDescent="0.25">
      <c r="A630" s="50" t="s">
        <v>71</v>
      </c>
      <c r="B630" s="65" t="s">
        <v>182</v>
      </c>
      <c r="C630" s="62" t="s">
        <v>183</v>
      </c>
      <c r="D630" s="62">
        <v>2020</v>
      </c>
      <c r="E630" s="62">
        <v>2020</v>
      </c>
      <c r="F630" s="8" t="s">
        <v>7</v>
      </c>
      <c r="G630" s="19">
        <f>G631+G632+G634+G633</f>
        <v>200</v>
      </c>
      <c r="H630" s="19">
        <f>H631+H632+H634+H633</f>
        <v>0</v>
      </c>
      <c r="I630" s="42" t="s">
        <v>28</v>
      </c>
    </row>
    <row r="631" spans="1:10" s="10" customFormat="1" x14ac:dyDescent="0.25">
      <c r="A631" s="51"/>
      <c r="B631" s="66"/>
      <c r="C631" s="63"/>
      <c r="D631" s="63"/>
      <c r="E631" s="63"/>
      <c r="F631" s="8" t="s">
        <v>8</v>
      </c>
      <c r="G631" s="19">
        <v>0</v>
      </c>
      <c r="H631" s="19">
        <v>0</v>
      </c>
      <c r="I631" s="42" t="s">
        <v>28</v>
      </c>
    </row>
    <row r="632" spans="1:10" s="10" customFormat="1" ht="25.5" x14ac:dyDescent="0.25">
      <c r="A632" s="51"/>
      <c r="B632" s="66"/>
      <c r="C632" s="63"/>
      <c r="D632" s="63"/>
      <c r="E632" s="63"/>
      <c r="F632" s="8" t="s">
        <v>9</v>
      </c>
      <c r="G632" s="19">
        <v>0</v>
      </c>
      <c r="H632" s="19">
        <v>0</v>
      </c>
      <c r="I632" s="42" t="s">
        <v>28</v>
      </c>
    </row>
    <row r="633" spans="1:10" s="10" customFormat="1" x14ac:dyDescent="0.25">
      <c r="A633" s="51"/>
      <c r="B633" s="66"/>
      <c r="C633" s="63"/>
      <c r="D633" s="63"/>
      <c r="E633" s="63"/>
      <c r="F633" s="8" t="s">
        <v>10</v>
      </c>
      <c r="G633" s="19">
        <v>0</v>
      </c>
      <c r="H633" s="19">
        <v>0</v>
      </c>
      <c r="I633" s="42" t="s">
        <v>28</v>
      </c>
    </row>
    <row r="634" spans="1:10" s="10" customFormat="1" ht="32.25" customHeight="1" x14ac:dyDescent="0.25">
      <c r="A634" s="52"/>
      <c r="B634" s="67"/>
      <c r="C634" s="64"/>
      <c r="D634" s="64"/>
      <c r="E634" s="64"/>
      <c r="F634" s="8" t="s">
        <v>11</v>
      </c>
      <c r="G634" s="19">
        <v>200</v>
      </c>
      <c r="H634" s="19">
        <v>0</v>
      </c>
      <c r="I634" s="42" t="s">
        <v>28</v>
      </c>
    </row>
    <row r="635" spans="1:10" s="10" customFormat="1" ht="15" customHeight="1" x14ac:dyDescent="0.25">
      <c r="A635" s="50" t="s">
        <v>101</v>
      </c>
      <c r="B635" s="65" t="s">
        <v>184</v>
      </c>
      <c r="C635" s="62" t="s">
        <v>183</v>
      </c>
      <c r="D635" s="62">
        <v>2020</v>
      </c>
      <c r="E635" s="62">
        <v>2020</v>
      </c>
      <c r="F635" s="8" t="s">
        <v>7</v>
      </c>
      <c r="G635" s="19">
        <f>G636+G637+G638+G639</f>
        <v>48</v>
      </c>
      <c r="H635" s="19">
        <f>H636+H637+H638+H639</f>
        <v>0</v>
      </c>
      <c r="I635" s="42" t="s">
        <v>28</v>
      </c>
    </row>
    <row r="636" spans="1:10" s="10" customFormat="1" x14ac:dyDescent="0.25">
      <c r="A636" s="51"/>
      <c r="B636" s="66"/>
      <c r="C636" s="63"/>
      <c r="D636" s="63"/>
      <c r="E636" s="63"/>
      <c r="F636" s="8" t="s">
        <v>8</v>
      </c>
      <c r="G636" s="19">
        <v>0</v>
      </c>
      <c r="H636" s="19">
        <v>0</v>
      </c>
      <c r="I636" s="42" t="s">
        <v>28</v>
      </c>
    </row>
    <row r="637" spans="1:10" s="10" customFormat="1" ht="25.5" x14ac:dyDescent="0.25">
      <c r="A637" s="51"/>
      <c r="B637" s="66"/>
      <c r="C637" s="63"/>
      <c r="D637" s="63"/>
      <c r="E637" s="63"/>
      <c r="F637" s="8" t="s">
        <v>9</v>
      </c>
      <c r="G637" s="19">
        <v>0</v>
      </c>
      <c r="H637" s="19">
        <v>0</v>
      </c>
      <c r="I637" s="42" t="s">
        <v>28</v>
      </c>
    </row>
    <row r="638" spans="1:10" s="10" customFormat="1" x14ac:dyDescent="0.25">
      <c r="A638" s="51"/>
      <c r="B638" s="66"/>
      <c r="C638" s="63"/>
      <c r="D638" s="63"/>
      <c r="E638" s="63"/>
      <c r="F638" s="8" t="s">
        <v>10</v>
      </c>
      <c r="G638" s="19">
        <v>0</v>
      </c>
      <c r="H638" s="19">
        <v>0</v>
      </c>
      <c r="I638" s="42" t="s">
        <v>28</v>
      </c>
    </row>
    <row r="639" spans="1:10" s="10" customFormat="1" ht="25.5" x14ac:dyDescent="0.25">
      <c r="A639" s="52"/>
      <c r="B639" s="67"/>
      <c r="C639" s="64"/>
      <c r="D639" s="64"/>
      <c r="E639" s="64"/>
      <c r="F639" s="8" t="s">
        <v>11</v>
      </c>
      <c r="G639" s="19">
        <v>48</v>
      </c>
      <c r="H639" s="19">
        <v>0</v>
      </c>
      <c r="I639" s="42" t="s">
        <v>28</v>
      </c>
    </row>
    <row r="640" spans="1:10" s="10" customFormat="1" x14ac:dyDescent="0.25">
      <c r="A640" s="89">
        <v>2</v>
      </c>
      <c r="B640" s="92" t="s">
        <v>185</v>
      </c>
      <c r="C640" s="93"/>
      <c r="D640" s="93"/>
      <c r="E640" s="94"/>
      <c r="F640" s="8" t="s">
        <v>7</v>
      </c>
      <c r="G640" s="19">
        <f t="shared" ref="G640:G644" si="77">G645+G650+G655+G660</f>
        <v>25480.800000000003</v>
      </c>
      <c r="H640" s="18">
        <f>H645+H650+H655+H660</f>
        <v>9205.2999999999993</v>
      </c>
      <c r="I640" s="42">
        <f t="shared" si="74"/>
        <v>36.126416753006183</v>
      </c>
    </row>
    <row r="641" spans="1:9" s="10" customFormat="1" x14ac:dyDescent="0.25">
      <c r="A641" s="90"/>
      <c r="B641" s="95"/>
      <c r="C641" s="96"/>
      <c r="D641" s="96"/>
      <c r="E641" s="97"/>
      <c r="F641" s="8" t="s">
        <v>8</v>
      </c>
      <c r="G641" s="19">
        <f t="shared" si="77"/>
        <v>0</v>
      </c>
      <c r="H641" s="19">
        <v>0</v>
      </c>
      <c r="I641" s="42" t="s">
        <v>28</v>
      </c>
    </row>
    <row r="642" spans="1:9" s="10" customFormat="1" ht="25.5" x14ac:dyDescent="0.25">
      <c r="A642" s="90"/>
      <c r="B642" s="95"/>
      <c r="C642" s="96"/>
      <c r="D642" s="96"/>
      <c r="E642" s="97"/>
      <c r="F642" s="8" t="s">
        <v>9</v>
      </c>
      <c r="G642" s="19">
        <f t="shared" si="77"/>
        <v>25480.800000000003</v>
      </c>
      <c r="H642" s="18">
        <f>H647+H652+H657+H662</f>
        <v>9205.2999999999993</v>
      </c>
      <c r="I642" s="42">
        <f t="shared" si="74"/>
        <v>36.126416753006183</v>
      </c>
    </row>
    <row r="643" spans="1:9" s="10" customFormat="1" x14ac:dyDescent="0.25">
      <c r="A643" s="90"/>
      <c r="B643" s="95"/>
      <c r="C643" s="96"/>
      <c r="D643" s="96"/>
      <c r="E643" s="97"/>
      <c r="F643" s="8" t="s">
        <v>10</v>
      </c>
      <c r="G643" s="19">
        <f t="shared" si="77"/>
        <v>0</v>
      </c>
      <c r="H643" s="19">
        <v>0</v>
      </c>
      <c r="I643" s="42" t="s">
        <v>28</v>
      </c>
    </row>
    <row r="644" spans="1:9" s="10" customFormat="1" ht="25.5" x14ac:dyDescent="0.25">
      <c r="A644" s="91"/>
      <c r="B644" s="98"/>
      <c r="C644" s="99"/>
      <c r="D644" s="99"/>
      <c r="E644" s="100"/>
      <c r="F644" s="8" t="s">
        <v>11</v>
      </c>
      <c r="G644" s="19">
        <f t="shared" si="77"/>
        <v>0</v>
      </c>
      <c r="H644" s="19">
        <v>0</v>
      </c>
      <c r="I644" s="42" t="s">
        <v>28</v>
      </c>
    </row>
    <row r="645" spans="1:9" s="10" customFormat="1" x14ac:dyDescent="0.25">
      <c r="A645" s="50" t="s">
        <v>38</v>
      </c>
      <c r="B645" s="46" t="s">
        <v>117</v>
      </c>
      <c r="C645" s="62" t="s">
        <v>186</v>
      </c>
      <c r="D645" s="62">
        <v>2020</v>
      </c>
      <c r="E645" s="62">
        <v>2020</v>
      </c>
      <c r="F645" s="8" t="s">
        <v>7</v>
      </c>
      <c r="G645" s="19">
        <f>G646+G647+G648+G649</f>
        <v>629.70000000000005</v>
      </c>
      <c r="H645" s="19">
        <f>H646+H647+H648+H649</f>
        <v>338.2</v>
      </c>
      <c r="I645" s="42">
        <f t="shared" si="74"/>
        <v>53.708114975385101</v>
      </c>
    </row>
    <row r="646" spans="1:9" s="10" customFormat="1" x14ac:dyDescent="0.25">
      <c r="A646" s="51"/>
      <c r="B646" s="47"/>
      <c r="C646" s="63"/>
      <c r="D646" s="63"/>
      <c r="E646" s="63"/>
      <c r="F646" s="8" t="s">
        <v>8</v>
      </c>
      <c r="G646" s="19">
        <v>0</v>
      </c>
      <c r="H646" s="19">
        <v>0</v>
      </c>
      <c r="I646" s="42" t="s">
        <v>28</v>
      </c>
    </row>
    <row r="647" spans="1:9" s="10" customFormat="1" ht="25.5" x14ac:dyDescent="0.25">
      <c r="A647" s="51"/>
      <c r="B647" s="47"/>
      <c r="C647" s="63"/>
      <c r="D647" s="63"/>
      <c r="E647" s="63"/>
      <c r="F647" s="8" t="s">
        <v>9</v>
      </c>
      <c r="G647" s="19">
        <v>629.70000000000005</v>
      </c>
      <c r="H647" s="19">
        <v>338.2</v>
      </c>
      <c r="I647" s="42">
        <f t="shared" si="74"/>
        <v>53.708114975385101</v>
      </c>
    </row>
    <row r="648" spans="1:9" s="10" customFormat="1" x14ac:dyDescent="0.25">
      <c r="A648" s="51"/>
      <c r="B648" s="47"/>
      <c r="C648" s="63"/>
      <c r="D648" s="63"/>
      <c r="E648" s="63"/>
      <c r="F648" s="8" t="s">
        <v>10</v>
      </c>
      <c r="G648" s="19">
        <v>0</v>
      </c>
      <c r="H648" s="19">
        <v>0</v>
      </c>
      <c r="I648" s="42" t="s">
        <v>28</v>
      </c>
    </row>
    <row r="649" spans="1:9" s="10" customFormat="1" ht="25.5" x14ac:dyDescent="0.25">
      <c r="A649" s="52"/>
      <c r="B649" s="48"/>
      <c r="C649" s="64"/>
      <c r="D649" s="64"/>
      <c r="E649" s="64"/>
      <c r="F649" s="8" t="s">
        <v>11</v>
      </c>
      <c r="G649" s="19">
        <v>0</v>
      </c>
      <c r="H649" s="19">
        <v>0</v>
      </c>
      <c r="I649" s="42" t="s">
        <v>28</v>
      </c>
    </row>
    <row r="650" spans="1:9" s="10" customFormat="1" ht="15" customHeight="1" x14ac:dyDescent="0.25">
      <c r="A650" s="50" t="s">
        <v>40</v>
      </c>
      <c r="B650" s="46" t="s">
        <v>118</v>
      </c>
      <c r="C650" s="62" t="s">
        <v>186</v>
      </c>
      <c r="D650" s="62">
        <v>2020</v>
      </c>
      <c r="E650" s="62">
        <v>2020</v>
      </c>
      <c r="F650" s="8" t="s">
        <v>7</v>
      </c>
      <c r="G650" s="19">
        <f>G651+G652+G653+G654</f>
        <v>600</v>
      </c>
      <c r="H650" s="19">
        <f>H651+H652+H653+H654</f>
        <v>281.7</v>
      </c>
      <c r="I650" s="42">
        <f t="shared" si="74"/>
        <v>46.949999999999996</v>
      </c>
    </row>
    <row r="651" spans="1:9" s="10" customFormat="1" x14ac:dyDescent="0.25">
      <c r="A651" s="51"/>
      <c r="B651" s="47"/>
      <c r="C651" s="63"/>
      <c r="D651" s="63"/>
      <c r="E651" s="63"/>
      <c r="F651" s="8" t="s">
        <v>8</v>
      </c>
      <c r="G651" s="19">
        <v>0</v>
      </c>
      <c r="H651" s="19">
        <v>0</v>
      </c>
      <c r="I651" s="42" t="s">
        <v>28</v>
      </c>
    </row>
    <row r="652" spans="1:9" s="10" customFormat="1" ht="25.5" x14ac:dyDescent="0.25">
      <c r="A652" s="51"/>
      <c r="B652" s="47"/>
      <c r="C652" s="63"/>
      <c r="D652" s="63"/>
      <c r="E652" s="63"/>
      <c r="F652" s="8" t="s">
        <v>9</v>
      </c>
      <c r="G652" s="19">
        <v>600</v>
      </c>
      <c r="H652" s="18">
        <v>281.7</v>
      </c>
      <c r="I652" s="42">
        <f t="shared" si="74"/>
        <v>46.949999999999996</v>
      </c>
    </row>
    <row r="653" spans="1:9" s="10" customFormat="1" x14ac:dyDescent="0.25">
      <c r="A653" s="51"/>
      <c r="B653" s="47"/>
      <c r="C653" s="63"/>
      <c r="D653" s="63"/>
      <c r="E653" s="63"/>
      <c r="F653" s="8" t="s">
        <v>10</v>
      </c>
      <c r="G653" s="19">
        <v>0</v>
      </c>
      <c r="H653" s="19">
        <v>0</v>
      </c>
      <c r="I653" s="42" t="s">
        <v>28</v>
      </c>
    </row>
    <row r="654" spans="1:9" s="10" customFormat="1" ht="25.5" x14ac:dyDescent="0.25">
      <c r="A654" s="52"/>
      <c r="B654" s="48"/>
      <c r="C654" s="64"/>
      <c r="D654" s="64"/>
      <c r="E654" s="64"/>
      <c r="F654" s="8" t="s">
        <v>11</v>
      </c>
      <c r="G654" s="19">
        <v>0</v>
      </c>
      <c r="H654" s="19">
        <v>0</v>
      </c>
      <c r="I654" s="42" t="s">
        <v>28</v>
      </c>
    </row>
    <row r="655" spans="1:9" s="10" customFormat="1" x14ac:dyDescent="0.25">
      <c r="A655" s="50" t="s">
        <v>42</v>
      </c>
      <c r="B655" s="46" t="s">
        <v>187</v>
      </c>
      <c r="C655" s="62" t="s">
        <v>188</v>
      </c>
      <c r="D655" s="62">
        <v>2020</v>
      </c>
      <c r="E655" s="62">
        <v>2020</v>
      </c>
      <c r="F655" s="8" t="s">
        <v>7</v>
      </c>
      <c r="G655" s="19">
        <f>G656+G657+G658+G659</f>
        <v>23591.4</v>
      </c>
      <c r="H655" s="19">
        <f>H656+H657+H658+H659</f>
        <v>8300</v>
      </c>
      <c r="I655" s="42">
        <f t="shared" si="74"/>
        <v>35.182312198513017</v>
      </c>
    </row>
    <row r="656" spans="1:9" s="10" customFormat="1" x14ac:dyDescent="0.25">
      <c r="A656" s="51"/>
      <c r="B656" s="47"/>
      <c r="C656" s="63"/>
      <c r="D656" s="63"/>
      <c r="E656" s="63"/>
      <c r="F656" s="8" t="s">
        <v>8</v>
      </c>
      <c r="G656" s="19">
        <v>0</v>
      </c>
      <c r="H656" s="19">
        <v>0</v>
      </c>
      <c r="I656" s="42" t="s">
        <v>28</v>
      </c>
    </row>
    <row r="657" spans="1:9" s="10" customFormat="1" ht="25.5" x14ac:dyDescent="0.25">
      <c r="A657" s="51"/>
      <c r="B657" s="47"/>
      <c r="C657" s="63"/>
      <c r="D657" s="63"/>
      <c r="E657" s="63"/>
      <c r="F657" s="8" t="s">
        <v>9</v>
      </c>
      <c r="G657" s="19">
        <v>23591.4</v>
      </c>
      <c r="H657" s="19">
        <v>8300</v>
      </c>
      <c r="I657" s="42">
        <f t="shared" si="74"/>
        <v>35.182312198513017</v>
      </c>
    </row>
    <row r="658" spans="1:9" s="10" customFormat="1" x14ac:dyDescent="0.25">
      <c r="A658" s="51"/>
      <c r="B658" s="47"/>
      <c r="C658" s="63"/>
      <c r="D658" s="63"/>
      <c r="E658" s="63"/>
      <c r="F658" s="8" t="s">
        <v>10</v>
      </c>
      <c r="G658" s="19">
        <v>0</v>
      </c>
      <c r="H658" s="19">
        <v>0</v>
      </c>
      <c r="I658" s="42" t="s">
        <v>28</v>
      </c>
    </row>
    <row r="659" spans="1:9" s="10" customFormat="1" ht="25.5" x14ac:dyDescent="0.25">
      <c r="A659" s="52"/>
      <c r="B659" s="48"/>
      <c r="C659" s="64"/>
      <c r="D659" s="64"/>
      <c r="E659" s="64"/>
      <c r="F659" s="8" t="s">
        <v>11</v>
      </c>
      <c r="G659" s="19">
        <v>0</v>
      </c>
      <c r="H659" s="19">
        <v>0</v>
      </c>
      <c r="I659" s="42" t="s">
        <v>28</v>
      </c>
    </row>
    <row r="660" spans="1:9" s="10" customFormat="1" x14ac:dyDescent="0.25">
      <c r="A660" s="50" t="s">
        <v>44</v>
      </c>
      <c r="B660" s="46" t="s">
        <v>189</v>
      </c>
      <c r="C660" s="49" t="s">
        <v>180</v>
      </c>
      <c r="D660" s="62">
        <v>2020</v>
      </c>
      <c r="E660" s="62">
        <v>2020</v>
      </c>
      <c r="F660" s="8" t="s">
        <v>7</v>
      </c>
      <c r="G660" s="19">
        <f>G661+G662+G663+G664</f>
        <v>659.7</v>
      </c>
      <c r="H660" s="19">
        <f>H661+H662+H663+H664</f>
        <v>285.39999999999998</v>
      </c>
      <c r="I660" s="42">
        <f t="shared" si="74"/>
        <v>43.262088828255266</v>
      </c>
    </row>
    <row r="661" spans="1:9" s="10" customFormat="1" x14ac:dyDescent="0.25">
      <c r="A661" s="51"/>
      <c r="B661" s="47"/>
      <c r="C661" s="49"/>
      <c r="D661" s="63"/>
      <c r="E661" s="63"/>
      <c r="F661" s="8" t="s">
        <v>8</v>
      </c>
      <c r="G661" s="19">
        <v>0</v>
      </c>
      <c r="H661" s="19">
        <v>0</v>
      </c>
      <c r="I661" s="42" t="s">
        <v>28</v>
      </c>
    </row>
    <row r="662" spans="1:9" s="10" customFormat="1" ht="25.5" x14ac:dyDescent="0.25">
      <c r="A662" s="51"/>
      <c r="B662" s="47"/>
      <c r="C662" s="49"/>
      <c r="D662" s="63"/>
      <c r="E662" s="63"/>
      <c r="F662" s="8" t="s">
        <v>9</v>
      </c>
      <c r="G662" s="19">
        <v>659.7</v>
      </c>
      <c r="H662" s="43">
        <v>285.39999999999998</v>
      </c>
      <c r="I662" s="42">
        <f t="shared" si="74"/>
        <v>43.262088828255266</v>
      </c>
    </row>
    <row r="663" spans="1:9" s="10" customFormat="1" x14ac:dyDescent="0.25">
      <c r="A663" s="51"/>
      <c r="B663" s="47"/>
      <c r="C663" s="49"/>
      <c r="D663" s="63"/>
      <c r="E663" s="63"/>
      <c r="F663" s="8" t="s">
        <v>10</v>
      </c>
      <c r="G663" s="19">
        <v>0</v>
      </c>
      <c r="H663" s="19">
        <v>0</v>
      </c>
      <c r="I663" s="42" t="s">
        <v>28</v>
      </c>
    </row>
    <row r="664" spans="1:9" s="10" customFormat="1" ht="25.5" x14ac:dyDescent="0.25">
      <c r="A664" s="52"/>
      <c r="B664" s="48"/>
      <c r="C664" s="49"/>
      <c r="D664" s="64"/>
      <c r="E664" s="64"/>
      <c r="F664" s="8" t="s">
        <v>11</v>
      </c>
      <c r="G664" s="19">
        <v>0</v>
      </c>
      <c r="H664" s="19">
        <v>0</v>
      </c>
      <c r="I664" s="42" t="s">
        <v>28</v>
      </c>
    </row>
    <row r="665" spans="1:9" s="10" customFormat="1" x14ac:dyDescent="0.25">
      <c r="A665" s="89">
        <v>3</v>
      </c>
      <c r="B665" s="92" t="s">
        <v>190</v>
      </c>
      <c r="C665" s="93"/>
      <c r="D665" s="93"/>
      <c r="E665" s="94"/>
      <c r="F665" s="8" t="s">
        <v>7</v>
      </c>
      <c r="G665" s="19">
        <f>G666+G667+G668+G669</f>
        <v>7777</v>
      </c>
      <c r="H665" s="18">
        <f>H667+H669</f>
        <v>3037.5</v>
      </c>
      <c r="I665" s="42">
        <f t="shared" si="74"/>
        <v>39.057477176289055</v>
      </c>
    </row>
    <row r="666" spans="1:9" s="10" customFormat="1" x14ac:dyDescent="0.25">
      <c r="A666" s="90"/>
      <c r="B666" s="95"/>
      <c r="C666" s="96"/>
      <c r="D666" s="96"/>
      <c r="E666" s="97"/>
      <c r="F666" s="8" t="s">
        <v>8</v>
      </c>
      <c r="G666" s="19">
        <f t="shared" ref="G666:G668" si="78">G671+G676</f>
        <v>0</v>
      </c>
      <c r="H666" s="19">
        <v>0</v>
      </c>
      <c r="I666" s="42" t="s">
        <v>28</v>
      </c>
    </row>
    <row r="667" spans="1:9" s="10" customFormat="1" ht="25.5" x14ac:dyDescent="0.25">
      <c r="A667" s="90"/>
      <c r="B667" s="95"/>
      <c r="C667" s="96"/>
      <c r="D667" s="96"/>
      <c r="E667" s="97"/>
      <c r="F667" s="8" t="s">
        <v>9</v>
      </c>
      <c r="G667" s="19">
        <f>G672+G677</f>
        <v>7310.4</v>
      </c>
      <c r="H667" s="18">
        <f>H672+H677</f>
        <v>2855.2</v>
      </c>
      <c r="I667" s="42">
        <f t="shared" si="74"/>
        <v>39.056686364631211</v>
      </c>
    </row>
    <row r="668" spans="1:9" s="10" customFormat="1" x14ac:dyDescent="0.25">
      <c r="A668" s="90"/>
      <c r="B668" s="95"/>
      <c r="C668" s="96"/>
      <c r="D668" s="96"/>
      <c r="E668" s="97"/>
      <c r="F668" s="8" t="s">
        <v>10</v>
      </c>
      <c r="G668" s="19">
        <f t="shared" si="78"/>
        <v>0</v>
      </c>
      <c r="H668" s="19">
        <v>0</v>
      </c>
      <c r="I668" s="42" t="s">
        <v>28</v>
      </c>
    </row>
    <row r="669" spans="1:9" s="10" customFormat="1" ht="25.5" x14ac:dyDescent="0.25">
      <c r="A669" s="91"/>
      <c r="B669" s="98"/>
      <c r="C669" s="99"/>
      <c r="D669" s="99"/>
      <c r="E669" s="100"/>
      <c r="F669" s="8" t="s">
        <v>11</v>
      </c>
      <c r="G669" s="19">
        <f>G674+G679</f>
        <v>466.6</v>
      </c>
      <c r="H669" s="18">
        <f>H674+H679</f>
        <v>182.3</v>
      </c>
      <c r="I669" s="42">
        <f t="shared" si="74"/>
        <v>39.069867123874843</v>
      </c>
    </row>
    <row r="670" spans="1:9" s="10" customFormat="1" x14ac:dyDescent="0.25">
      <c r="A670" s="101" t="s">
        <v>47</v>
      </c>
      <c r="B670" s="46" t="s">
        <v>119</v>
      </c>
      <c r="C670" s="62" t="s">
        <v>188</v>
      </c>
      <c r="D670" s="62">
        <v>2020</v>
      </c>
      <c r="E670" s="62">
        <v>2020</v>
      </c>
      <c r="F670" s="8" t="s">
        <v>7</v>
      </c>
      <c r="G670" s="19">
        <f>G671+G672+G673+G674</f>
        <v>3131.4</v>
      </c>
      <c r="H670" s="18">
        <f>H672+H674</f>
        <v>0</v>
      </c>
      <c r="I670" s="42">
        <f t="shared" si="74"/>
        <v>0</v>
      </c>
    </row>
    <row r="671" spans="1:9" s="10" customFormat="1" x14ac:dyDescent="0.25">
      <c r="A671" s="102"/>
      <c r="B671" s="47"/>
      <c r="C671" s="63"/>
      <c r="D671" s="63"/>
      <c r="E671" s="63"/>
      <c r="F671" s="8" t="s">
        <v>8</v>
      </c>
      <c r="G671" s="19">
        <v>0</v>
      </c>
      <c r="H671" s="19">
        <v>0</v>
      </c>
      <c r="I671" s="42" t="s">
        <v>28</v>
      </c>
    </row>
    <row r="672" spans="1:9" s="10" customFormat="1" ht="25.5" x14ac:dyDescent="0.25">
      <c r="A672" s="102"/>
      <c r="B672" s="47"/>
      <c r="C672" s="63"/>
      <c r="D672" s="63"/>
      <c r="E672" s="63"/>
      <c r="F672" s="8" t="s">
        <v>9</v>
      </c>
      <c r="G672" s="19">
        <v>2943.5</v>
      </c>
      <c r="H672" s="19">
        <v>0</v>
      </c>
      <c r="I672" s="42">
        <f t="shared" ref="I672:I694" si="79">H672/G672*100</f>
        <v>0</v>
      </c>
    </row>
    <row r="673" spans="1:9" s="10" customFormat="1" x14ac:dyDescent="0.25">
      <c r="A673" s="102"/>
      <c r="B673" s="47"/>
      <c r="C673" s="63"/>
      <c r="D673" s="63"/>
      <c r="E673" s="63"/>
      <c r="F673" s="8" t="s">
        <v>10</v>
      </c>
      <c r="G673" s="19">
        <v>0</v>
      </c>
      <c r="H673" s="19">
        <v>0</v>
      </c>
      <c r="I673" s="42" t="s">
        <v>28</v>
      </c>
    </row>
    <row r="674" spans="1:9" s="10" customFormat="1" ht="25.5" x14ac:dyDescent="0.25">
      <c r="A674" s="103"/>
      <c r="B674" s="48"/>
      <c r="C674" s="64"/>
      <c r="D674" s="64"/>
      <c r="E674" s="64"/>
      <c r="F674" s="8" t="s">
        <v>11</v>
      </c>
      <c r="G674" s="19">
        <v>187.9</v>
      </c>
      <c r="H674" s="19">
        <v>0</v>
      </c>
      <c r="I674" s="42">
        <f t="shared" si="79"/>
        <v>0</v>
      </c>
    </row>
    <row r="675" spans="1:9" s="10" customFormat="1" ht="15" customHeight="1" x14ac:dyDescent="0.25">
      <c r="A675" s="50" t="s">
        <v>49</v>
      </c>
      <c r="B675" s="46" t="s">
        <v>120</v>
      </c>
      <c r="C675" s="62" t="s">
        <v>188</v>
      </c>
      <c r="D675" s="62">
        <v>2020</v>
      </c>
      <c r="E675" s="62">
        <v>2020</v>
      </c>
      <c r="F675" s="8" t="s">
        <v>7</v>
      </c>
      <c r="G675" s="19">
        <f>G676+G677+G678+G679</f>
        <v>4645.5999999999995</v>
      </c>
      <c r="H675" s="19">
        <f>H676+H677+H678+H679</f>
        <v>3037.5</v>
      </c>
      <c r="I675" s="42">
        <f t="shared" si="79"/>
        <v>65.384449801963157</v>
      </c>
    </row>
    <row r="676" spans="1:9" s="10" customFormat="1" x14ac:dyDescent="0.25">
      <c r="A676" s="51"/>
      <c r="B676" s="47"/>
      <c r="C676" s="63"/>
      <c r="D676" s="63"/>
      <c r="E676" s="63"/>
      <c r="F676" s="8" t="s">
        <v>8</v>
      </c>
      <c r="G676" s="19">
        <v>0</v>
      </c>
      <c r="H676" s="19">
        <v>0</v>
      </c>
      <c r="I676" s="42" t="s">
        <v>28</v>
      </c>
    </row>
    <row r="677" spans="1:9" s="10" customFormat="1" ht="25.5" x14ac:dyDescent="0.25">
      <c r="A677" s="51"/>
      <c r="B677" s="47"/>
      <c r="C677" s="63"/>
      <c r="D677" s="63"/>
      <c r="E677" s="63"/>
      <c r="F677" s="8" t="s">
        <v>9</v>
      </c>
      <c r="G677" s="19">
        <v>4366.8999999999996</v>
      </c>
      <c r="H677" s="19">
        <v>2855.2</v>
      </c>
      <c r="I677" s="42">
        <f t="shared" si="79"/>
        <v>65.382765806407292</v>
      </c>
    </row>
    <row r="678" spans="1:9" s="10" customFormat="1" x14ac:dyDescent="0.25">
      <c r="A678" s="51"/>
      <c r="B678" s="47"/>
      <c r="C678" s="63"/>
      <c r="D678" s="63"/>
      <c r="E678" s="63"/>
      <c r="F678" s="8" t="s">
        <v>10</v>
      </c>
      <c r="G678" s="19">
        <v>0</v>
      </c>
      <c r="H678" s="19">
        <v>0</v>
      </c>
      <c r="I678" s="42" t="s">
        <v>28</v>
      </c>
    </row>
    <row r="679" spans="1:9" s="10" customFormat="1" ht="25.5" x14ac:dyDescent="0.25">
      <c r="A679" s="52"/>
      <c r="B679" s="48"/>
      <c r="C679" s="64"/>
      <c r="D679" s="64"/>
      <c r="E679" s="64"/>
      <c r="F679" s="8" t="s">
        <v>11</v>
      </c>
      <c r="G679" s="19">
        <v>278.7</v>
      </c>
      <c r="H679" s="19">
        <v>182.3</v>
      </c>
      <c r="I679" s="42">
        <f t="shared" si="79"/>
        <v>65.410836024399003</v>
      </c>
    </row>
    <row r="680" spans="1:9" s="10" customFormat="1" x14ac:dyDescent="0.25">
      <c r="A680" s="50">
        <v>4</v>
      </c>
      <c r="B680" s="80" t="s">
        <v>191</v>
      </c>
      <c r="C680" s="81"/>
      <c r="D680" s="81"/>
      <c r="E680" s="82"/>
      <c r="F680" s="8" t="s">
        <v>7</v>
      </c>
      <c r="G680" s="19">
        <f>G681+G682+G683+G684</f>
        <v>77</v>
      </c>
      <c r="H680" s="19">
        <f t="shared" ref="G680:H684" si="80">H685+H690</f>
        <v>22</v>
      </c>
      <c r="I680" s="42">
        <f t="shared" si="79"/>
        <v>28.571428571428569</v>
      </c>
    </row>
    <row r="681" spans="1:9" s="10" customFormat="1" x14ac:dyDescent="0.25">
      <c r="A681" s="51"/>
      <c r="B681" s="83"/>
      <c r="C681" s="84"/>
      <c r="D681" s="84"/>
      <c r="E681" s="85"/>
      <c r="F681" s="8" t="s">
        <v>8</v>
      </c>
      <c r="G681" s="19">
        <f t="shared" si="80"/>
        <v>0</v>
      </c>
      <c r="H681" s="19">
        <v>0</v>
      </c>
      <c r="I681" s="42" t="s">
        <v>28</v>
      </c>
    </row>
    <row r="682" spans="1:9" s="10" customFormat="1" ht="25.5" x14ac:dyDescent="0.25">
      <c r="A682" s="51"/>
      <c r="B682" s="83"/>
      <c r="C682" s="84"/>
      <c r="D682" s="84"/>
      <c r="E682" s="85"/>
      <c r="F682" s="8" t="s">
        <v>9</v>
      </c>
      <c r="G682" s="19">
        <f t="shared" si="80"/>
        <v>0</v>
      </c>
      <c r="H682" s="19">
        <v>0</v>
      </c>
      <c r="I682" s="42" t="s">
        <v>28</v>
      </c>
    </row>
    <row r="683" spans="1:9" s="10" customFormat="1" x14ac:dyDescent="0.25">
      <c r="A683" s="51"/>
      <c r="B683" s="83"/>
      <c r="C683" s="84"/>
      <c r="D683" s="84"/>
      <c r="E683" s="85"/>
      <c r="F683" s="8" t="s">
        <v>10</v>
      </c>
      <c r="G683" s="19">
        <f t="shared" si="80"/>
        <v>0</v>
      </c>
      <c r="H683" s="19">
        <v>0</v>
      </c>
      <c r="I683" s="42" t="s">
        <v>28</v>
      </c>
    </row>
    <row r="684" spans="1:9" s="10" customFormat="1" ht="25.5" x14ac:dyDescent="0.25">
      <c r="A684" s="52"/>
      <c r="B684" s="86"/>
      <c r="C684" s="87"/>
      <c r="D684" s="87"/>
      <c r="E684" s="88"/>
      <c r="F684" s="8" t="s">
        <v>11</v>
      </c>
      <c r="G684" s="19">
        <f t="shared" si="80"/>
        <v>77</v>
      </c>
      <c r="H684" s="19">
        <f t="shared" si="80"/>
        <v>22</v>
      </c>
      <c r="I684" s="42">
        <f t="shared" si="79"/>
        <v>28.571428571428569</v>
      </c>
    </row>
    <row r="685" spans="1:9" s="10" customFormat="1" x14ac:dyDescent="0.25">
      <c r="A685" s="50" t="s">
        <v>52</v>
      </c>
      <c r="B685" s="65" t="s">
        <v>121</v>
      </c>
      <c r="C685" s="62" t="s">
        <v>181</v>
      </c>
      <c r="D685" s="62">
        <v>2020</v>
      </c>
      <c r="E685" s="62">
        <v>2020</v>
      </c>
      <c r="F685" s="8" t="s">
        <v>7</v>
      </c>
      <c r="G685" s="19">
        <f>G686+G687+G688+G689</f>
        <v>20</v>
      </c>
      <c r="H685" s="19">
        <f>H686+H687+H688+H689</f>
        <v>0</v>
      </c>
      <c r="I685" s="42">
        <f t="shared" si="79"/>
        <v>0</v>
      </c>
    </row>
    <row r="686" spans="1:9" s="10" customFormat="1" x14ac:dyDescent="0.25">
      <c r="A686" s="51"/>
      <c r="B686" s="66"/>
      <c r="C686" s="63"/>
      <c r="D686" s="63"/>
      <c r="E686" s="63"/>
      <c r="F686" s="8" t="s">
        <v>8</v>
      </c>
      <c r="G686" s="19">
        <v>0</v>
      </c>
      <c r="H686" s="19">
        <v>0</v>
      </c>
      <c r="I686" s="42" t="s">
        <v>28</v>
      </c>
    </row>
    <row r="687" spans="1:9" s="10" customFormat="1" ht="25.5" x14ac:dyDescent="0.25">
      <c r="A687" s="51"/>
      <c r="B687" s="66"/>
      <c r="C687" s="63"/>
      <c r="D687" s="63"/>
      <c r="E687" s="63"/>
      <c r="F687" s="8" t="s">
        <v>9</v>
      </c>
      <c r="G687" s="19">
        <v>0</v>
      </c>
      <c r="H687" s="19">
        <v>0</v>
      </c>
      <c r="I687" s="42" t="s">
        <v>28</v>
      </c>
    </row>
    <row r="688" spans="1:9" s="10" customFormat="1" x14ac:dyDescent="0.25">
      <c r="A688" s="51"/>
      <c r="B688" s="66"/>
      <c r="C688" s="63"/>
      <c r="D688" s="63"/>
      <c r="E688" s="63"/>
      <c r="F688" s="8" t="s">
        <v>10</v>
      </c>
      <c r="G688" s="19">
        <v>0</v>
      </c>
      <c r="H688" s="19">
        <v>0</v>
      </c>
      <c r="I688" s="42" t="s">
        <v>28</v>
      </c>
    </row>
    <row r="689" spans="1:10" s="10" customFormat="1" ht="25.5" x14ac:dyDescent="0.25">
      <c r="A689" s="52"/>
      <c r="B689" s="67"/>
      <c r="C689" s="64"/>
      <c r="D689" s="64"/>
      <c r="E689" s="64"/>
      <c r="F689" s="8" t="s">
        <v>11</v>
      </c>
      <c r="G689" s="19">
        <v>20</v>
      </c>
      <c r="H689" s="19">
        <v>0</v>
      </c>
      <c r="I689" s="42">
        <f t="shared" si="79"/>
        <v>0</v>
      </c>
    </row>
    <row r="690" spans="1:10" s="10" customFormat="1" ht="15" customHeight="1" x14ac:dyDescent="0.25">
      <c r="A690" s="50" t="s">
        <v>54</v>
      </c>
      <c r="B690" s="65" t="s">
        <v>122</v>
      </c>
      <c r="C690" s="62" t="s">
        <v>181</v>
      </c>
      <c r="D690" s="62">
        <v>2020</v>
      </c>
      <c r="E690" s="62">
        <v>2020</v>
      </c>
      <c r="F690" s="8" t="s">
        <v>7</v>
      </c>
      <c r="G690" s="19">
        <f>G691+G692+G693+G694</f>
        <v>57</v>
      </c>
      <c r="H690" s="19">
        <f>H691+H692+H693+H694</f>
        <v>22</v>
      </c>
      <c r="I690" s="42">
        <f t="shared" si="79"/>
        <v>38.596491228070171</v>
      </c>
    </row>
    <row r="691" spans="1:10" s="10" customFormat="1" x14ac:dyDescent="0.25">
      <c r="A691" s="51"/>
      <c r="B691" s="66"/>
      <c r="C691" s="63"/>
      <c r="D691" s="63"/>
      <c r="E691" s="63"/>
      <c r="F691" s="8" t="s">
        <v>8</v>
      </c>
      <c r="G691" s="19">
        <v>0</v>
      </c>
      <c r="H691" s="19">
        <v>0</v>
      </c>
      <c r="I691" s="42" t="s">
        <v>28</v>
      </c>
    </row>
    <row r="692" spans="1:10" s="10" customFormat="1" ht="25.5" x14ac:dyDescent="0.25">
      <c r="A692" s="51"/>
      <c r="B692" s="66"/>
      <c r="C692" s="63"/>
      <c r="D692" s="63"/>
      <c r="E692" s="63"/>
      <c r="F692" s="8" t="s">
        <v>9</v>
      </c>
      <c r="G692" s="19">
        <v>0</v>
      </c>
      <c r="H692" s="19">
        <v>0</v>
      </c>
      <c r="I692" s="42" t="s">
        <v>28</v>
      </c>
    </row>
    <row r="693" spans="1:10" s="10" customFormat="1" x14ac:dyDescent="0.25">
      <c r="A693" s="51"/>
      <c r="B693" s="66"/>
      <c r="C693" s="63"/>
      <c r="D693" s="63"/>
      <c r="E693" s="63"/>
      <c r="F693" s="8" t="s">
        <v>10</v>
      </c>
      <c r="G693" s="19">
        <v>0</v>
      </c>
      <c r="H693" s="19">
        <v>0</v>
      </c>
      <c r="I693" s="42" t="s">
        <v>28</v>
      </c>
    </row>
    <row r="694" spans="1:10" s="10" customFormat="1" ht="25.5" x14ac:dyDescent="0.25">
      <c r="A694" s="52"/>
      <c r="B694" s="67"/>
      <c r="C694" s="64"/>
      <c r="D694" s="64"/>
      <c r="E694" s="64"/>
      <c r="F694" s="8" t="s">
        <v>11</v>
      </c>
      <c r="G694" s="19">
        <v>57</v>
      </c>
      <c r="H694" s="19">
        <v>22</v>
      </c>
      <c r="I694" s="42">
        <f t="shared" si="79"/>
        <v>38.596491228070171</v>
      </c>
    </row>
    <row r="695" spans="1:10" s="10" customFormat="1" ht="16.5" x14ac:dyDescent="0.25">
      <c r="A695" s="107" t="s">
        <v>137</v>
      </c>
      <c r="B695" s="107"/>
      <c r="C695" s="107"/>
      <c r="D695" s="107"/>
      <c r="E695" s="107"/>
      <c r="F695" s="12" t="s">
        <v>7</v>
      </c>
      <c r="G695" s="14">
        <f>G700</f>
        <v>801.6</v>
      </c>
      <c r="H695" s="21">
        <f>H700</f>
        <v>209.4</v>
      </c>
      <c r="I695" s="14">
        <f>H695/G695*100</f>
        <v>26.122754491017965</v>
      </c>
      <c r="J695" s="9"/>
    </row>
    <row r="696" spans="1:10" s="10" customFormat="1" ht="16.5" x14ac:dyDescent="0.25">
      <c r="A696" s="107"/>
      <c r="B696" s="107"/>
      <c r="C696" s="107"/>
      <c r="D696" s="107"/>
      <c r="E696" s="107"/>
      <c r="F696" s="12" t="s">
        <v>8</v>
      </c>
      <c r="G696" s="14">
        <f t="shared" ref="G696:H699" si="81">G701</f>
        <v>0</v>
      </c>
      <c r="H696" s="21">
        <f t="shared" si="81"/>
        <v>0</v>
      </c>
      <c r="I696" s="14" t="s">
        <v>28</v>
      </c>
      <c r="J696" s="9"/>
    </row>
    <row r="697" spans="1:10" s="10" customFormat="1" ht="25.5" x14ac:dyDescent="0.25">
      <c r="A697" s="107"/>
      <c r="B697" s="107"/>
      <c r="C697" s="107"/>
      <c r="D697" s="107"/>
      <c r="E697" s="107"/>
      <c r="F697" s="12" t="s">
        <v>9</v>
      </c>
      <c r="G697" s="14">
        <f t="shared" si="81"/>
        <v>0</v>
      </c>
      <c r="H697" s="21">
        <f t="shared" si="81"/>
        <v>0</v>
      </c>
      <c r="I697" s="14" t="s">
        <v>28</v>
      </c>
      <c r="J697" s="9"/>
    </row>
    <row r="698" spans="1:10" s="10" customFormat="1" ht="16.5" x14ac:dyDescent="0.25">
      <c r="A698" s="107"/>
      <c r="B698" s="107"/>
      <c r="C698" s="107"/>
      <c r="D698" s="107"/>
      <c r="E698" s="107"/>
      <c r="F698" s="12" t="s">
        <v>10</v>
      </c>
      <c r="G698" s="14">
        <f t="shared" si="81"/>
        <v>0</v>
      </c>
      <c r="H698" s="21">
        <f t="shared" si="81"/>
        <v>0</v>
      </c>
      <c r="I698" s="14" t="s">
        <v>28</v>
      </c>
      <c r="J698" s="9"/>
    </row>
    <row r="699" spans="1:10" s="10" customFormat="1" ht="25.5" x14ac:dyDescent="0.25">
      <c r="A699" s="107"/>
      <c r="B699" s="107"/>
      <c r="C699" s="107"/>
      <c r="D699" s="107"/>
      <c r="E699" s="107"/>
      <c r="F699" s="12" t="s">
        <v>11</v>
      </c>
      <c r="G699" s="14">
        <f t="shared" si="81"/>
        <v>801.6</v>
      </c>
      <c r="H699" s="21">
        <f t="shared" si="81"/>
        <v>209.4</v>
      </c>
      <c r="I699" s="14">
        <f t="shared" ref="I699:I714" si="82">H699/G699*100</f>
        <v>26.122754491017965</v>
      </c>
      <c r="J699" s="9"/>
    </row>
    <row r="700" spans="1:10" s="10" customFormat="1" ht="16.5" x14ac:dyDescent="0.25">
      <c r="A700" s="49">
        <v>1</v>
      </c>
      <c r="B700" s="49" t="s">
        <v>138</v>
      </c>
      <c r="C700" s="49"/>
      <c r="D700" s="49"/>
      <c r="E700" s="49"/>
      <c r="F700" s="8" t="s">
        <v>7</v>
      </c>
      <c r="G700" s="13">
        <f>G705+G710</f>
        <v>801.6</v>
      </c>
      <c r="H700" s="19">
        <f>H705+H710</f>
        <v>209.4</v>
      </c>
      <c r="I700" s="13">
        <f t="shared" si="82"/>
        <v>26.122754491017965</v>
      </c>
      <c r="J700" s="9"/>
    </row>
    <row r="701" spans="1:10" s="10" customFormat="1" ht="16.5" x14ac:dyDescent="0.25">
      <c r="A701" s="49"/>
      <c r="B701" s="49"/>
      <c r="C701" s="49"/>
      <c r="D701" s="49"/>
      <c r="E701" s="49"/>
      <c r="F701" s="8" t="s">
        <v>8</v>
      </c>
      <c r="G701" s="13">
        <f t="shared" ref="G701:H704" si="83">G706+G711</f>
        <v>0</v>
      </c>
      <c r="H701" s="19">
        <f t="shared" si="83"/>
        <v>0</v>
      </c>
      <c r="I701" s="13" t="s">
        <v>28</v>
      </c>
      <c r="J701" s="9"/>
    </row>
    <row r="702" spans="1:10" s="10" customFormat="1" ht="25.5" x14ac:dyDescent="0.25">
      <c r="A702" s="49"/>
      <c r="B702" s="49"/>
      <c r="C702" s="49"/>
      <c r="D702" s="49"/>
      <c r="E702" s="49"/>
      <c r="F702" s="8" t="s">
        <v>9</v>
      </c>
      <c r="G702" s="13">
        <f t="shared" si="83"/>
        <v>0</v>
      </c>
      <c r="H702" s="19">
        <f t="shared" si="83"/>
        <v>0</v>
      </c>
      <c r="I702" s="13" t="s">
        <v>28</v>
      </c>
      <c r="J702" s="9"/>
    </row>
    <row r="703" spans="1:10" s="10" customFormat="1" ht="16.5" x14ac:dyDescent="0.25">
      <c r="A703" s="49"/>
      <c r="B703" s="49"/>
      <c r="C703" s="49"/>
      <c r="D703" s="49"/>
      <c r="E703" s="49"/>
      <c r="F703" s="8" t="s">
        <v>10</v>
      </c>
      <c r="G703" s="13">
        <f t="shared" si="83"/>
        <v>0</v>
      </c>
      <c r="H703" s="19">
        <f t="shared" si="83"/>
        <v>0</v>
      </c>
      <c r="I703" s="13" t="s">
        <v>28</v>
      </c>
      <c r="J703" s="9"/>
    </row>
    <row r="704" spans="1:10" s="10" customFormat="1" ht="25.5" x14ac:dyDescent="0.25">
      <c r="A704" s="49"/>
      <c r="B704" s="49"/>
      <c r="C704" s="49"/>
      <c r="D704" s="49"/>
      <c r="E704" s="49"/>
      <c r="F704" s="8" t="s">
        <v>11</v>
      </c>
      <c r="G704" s="13">
        <f t="shared" si="83"/>
        <v>801.6</v>
      </c>
      <c r="H704" s="19">
        <f t="shared" si="83"/>
        <v>209.4</v>
      </c>
      <c r="I704" s="13">
        <f t="shared" si="82"/>
        <v>26.122754491017965</v>
      </c>
      <c r="J704" s="9"/>
    </row>
    <row r="705" spans="1:10" s="10" customFormat="1" ht="16.5" customHeight="1" x14ac:dyDescent="0.25">
      <c r="A705" s="108" t="s">
        <v>26</v>
      </c>
      <c r="B705" s="109" t="s">
        <v>139</v>
      </c>
      <c r="C705" s="49" t="s">
        <v>140</v>
      </c>
      <c r="D705" s="49">
        <v>2020</v>
      </c>
      <c r="E705" s="49">
        <v>2020</v>
      </c>
      <c r="F705" s="8" t="s">
        <v>7</v>
      </c>
      <c r="G705" s="18">
        <f>G706+G707+G708+G709</f>
        <v>751.6</v>
      </c>
      <c r="H705" s="18">
        <f>H706+H707+H708+H709</f>
        <v>209.4</v>
      </c>
      <c r="I705" s="13">
        <f t="shared" si="82"/>
        <v>27.860564129856307</v>
      </c>
      <c r="J705" s="9"/>
    </row>
    <row r="706" spans="1:10" s="10" customFormat="1" ht="16.5" x14ac:dyDescent="0.25">
      <c r="A706" s="108"/>
      <c r="B706" s="109"/>
      <c r="C706" s="49"/>
      <c r="D706" s="49"/>
      <c r="E706" s="49"/>
      <c r="F706" s="8" t="s">
        <v>8</v>
      </c>
      <c r="G706" s="13">
        <v>0</v>
      </c>
      <c r="H706" s="13">
        <v>0</v>
      </c>
      <c r="I706" s="13" t="s">
        <v>28</v>
      </c>
      <c r="J706" s="9"/>
    </row>
    <row r="707" spans="1:10" s="10" customFormat="1" ht="25.5" x14ac:dyDescent="0.25">
      <c r="A707" s="108"/>
      <c r="B707" s="109"/>
      <c r="C707" s="49"/>
      <c r="D707" s="49"/>
      <c r="E707" s="49"/>
      <c r="F707" s="8" t="s">
        <v>9</v>
      </c>
      <c r="G707" s="13">
        <v>0</v>
      </c>
      <c r="H707" s="13">
        <v>0</v>
      </c>
      <c r="I707" s="13" t="s">
        <v>28</v>
      </c>
      <c r="J707" s="9"/>
    </row>
    <row r="708" spans="1:10" s="10" customFormat="1" ht="16.5" x14ac:dyDescent="0.25">
      <c r="A708" s="108"/>
      <c r="B708" s="109"/>
      <c r="C708" s="49"/>
      <c r="D708" s="49"/>
      <c r="E708" s="49"/>
      <c r="F708" s="8" t="s">
        <v>10</v>
      </c>
      <c r="G708" s="13">
        <v>0</v>
      </c>
      <c r="H708" s="13">
        <v>0</v>
      </c>
      <c r="I708" s="13" t="s">
        <v>28</v>
      </c>
      <c r="J708" s="9"/>
    </row>
    <row r="709" spans="1:10" s="10" customFormat="1" ht="25.5" x14ac:dyDescent="0.25">
      <c r="A709" s="108"/>
      <c r="B709" s="109"/>
      <c r="C709" s="49"/>
      <c r="D709" s="49"/>
      <c r="E709" s="49"/>
      <c r="F709" s="8" t="s">
        <v>11</v>
      </c>
      <c r="G709" s="45">
        <v>751.6</v>
      </c>
      <c r="H709" s="13">
        <v>209.4</v>
      </c>
      <c r="I709" s="13">
        <f t="shared" si="82"/>
        <v>27.860564129856307</v>
      </c>
      <c r="J709" s="9"/>
    </row>
    <row r="710" spans="1:10" s="10" customFormat="1" ht="16.5" customHeight="1" x14ac:dyDescent="0.25">
      <c r="A710" s="108" t="s">
        <v>33</v>
      </c>
      <c r="B710" s="92" t="s">
        <v>141</v>
      </c>
      <c r="C710" s="49" t="s">
        <v>140</v>
      </c>
      <c r="D710" s="49">
        <v>2020</v>
      </c>
      <c r="E710" s="49">
        <v>2020</v>
      </c>
      <c r="F710" s="8" t="s">
        <v>7</v>
      </c>
      <c r="G710" s="13">
        <f>G711+G712+G713+G714</f>
        <v>50</v>
      </c>
      <c r="H710" s="13">
        <f>H711+H712+H713+H714</f>
        <v>0</v>
      </c>
      <c r="I710" s="13">
        <f t="shared" si="82"/>
        <v>0</v>
      </c>
      <c r="J710" s="9"/>
    </row>
    <row r="711" spans="1:10" s="10" customFormat="1" ht="16.5" x14ac:dyDescent="0.25">
      <c r="A711" s="108"/>
      <c r="B711" s="95"/>
      <c r="C711" s="49"/>
      <c r="D711" s="49"/>
      <c r="E711" s="49"/>
      <c r="F711" s="8" t="s">
        <v>8</v>
      </c>
      <c r="G711" s="13">
        <v>0</v>
      </c>
      <c r="H711" s="13">
        <v>0</v>
      </c>
      <c r="I711" s="13" t="s">
        <v>28</v>
      </c>
      <c r="J711" s="9"/>
    </row>
    <row r="712" spans="1:10" s="10" customFormat="1" ht="25.5" x14ac:dyDescent="0.25">
      <c r="A712" s="108"/>
      <c r="B712" s="95"/>
      <c r="C712" s="49"/>
      <c r="D712" s="49"/>
      <c r="E712" s="49"/>
      <c r="F712" s="8" t="s">
        <v>9</v>
      </c>
      <c r="G712" s="13">
        <v>0</v>
      </c>
      <c r="H712" s="13">
        <v>0</v>
      </c>
      <c r="I712" s="13" t="s">
        <v>28</v>
      </c>
      <c r="J712" s="9"/>
    </row>
    <row r="713" spans="1:10" s="10" customFormat="1" ht="16.5" x14ac:dyDescent="0.25">
      <c r="A713" s="108"/>
      <c r="B713" s="95"/>
      <c r="C713" s="49"/>
      <c r="D713" s="49"/>
      <c r="E713" s="49"/>
      <c r="F713" s="8" t="s">
        <v>10</v>
      </c>
      <c r="G713" s="13">
        <v>0</v>
      </c>
      <c r="H713" s="13">
        <v>0</v>
      </c>
      <c r="I713" s="13" t="s">
        <v>28</v>
      </c>
      <c r="J713" s="9"/>
    </row>
    <row r="714" spans="1:10" s="10" customFormat="1" ht="25.5" customHeight="1" x14ac:dyDescent="0.25">
      <c r="A714" s="108"/>
      <c r="B714" s="98"/>
      <c r="C714" s="49"/>
      <c r="D714" s="49"/>
      <c r="E714" s="49"/>
      <c r="F714" s="8" t="s">
        <v>11</v>
      </c>
      <c r="G714" s="13">
        <v>50</v>
      </c>
      <c r="H714" s="13">
        <v>0</v>
      </c>
      <c r="I714" s="13">
        <f t="shared" si="82"/>
        <v>0</v>
      </c>
      <c r="J714" s="11"/>
    </row>
    <row r="715" spans="1:10" s="10" customFormat="1" ht="16.5" customHeight="1" x14ac:dyDescent="0.25">
      <c r="A715" s="108" t="s">
        <v>35</v>
      </c>
      <c r="B715" s="92" t="s">
        <v>194</v>
      </c>
      <c r="C715" s="49" t="s">
        <v>140</v>
      </c>
      <c r="D715" s="49">
        <v>2020</v>
      </c>
      <c r="E715" s="49">
        <v>2020</v>
      </c>
      <c r="F715" s="8" t="s">
        <v>7</v>
      </c>
      <c r="G715" s="13">
        <f>G716+G717+G718+G719</f>
        <v>0</v>
      </c>
      <c r="H715" s="13">
        <f>H716+H717+H718+H719</f>
        <v>0</v>
      </c>
      <c r="I715" s="13" t="s">
        <v>28</v>
      </c>
      <c r="J715" s="9"/>
    </row>
    <row r="716" spans="1:10" s="10" customFormat="1" ht="16.5" x14ac:dyDescent="0.25">
      <c r="A716" s="108"/>
      <c r="B716" s="95"/>
      <c r="C716" s="49"/>
      <c r="D716" s="49"/>
      <c r="E716" s="49"/>
      <c r="F716" s="8" t="s">
        <v>8</v>
      </c>
      <c r="G716" s="13">
        <v>0</v>
      </c>
      <c r="H716" s="13">
        <v>0</v>
      </c>
      <c r="I716" s="13" t="s">
        <v>28</v>
      </c>
      <c r="J716" s="9"/>
    </row>
    <row r="717" spans="1:10" s="10" customFormat="1" ht="25.5" x14ac:dyDescent="0.25">
      <c r="A717" s="108"/>
      <c r="B717" s="95"/>
      <c r="C717" s="49"/>
      <c r="D717" s="49"/>
      <c r="E717" s="49"/>
      <c r="F717" s="8" t="s">
        <v>9</v>
      </c>
      <c r="G717" s="13">
        <v>0</v>
      </c>
      <c r="H717" s="13">
        <v>0</v>
      </c>
      <c r="I717" s="13" t="s">
        <v>28</v>
      </c>
      <c r="J717" s="9"/>
    </row>
    <row r="718" spans="1:10" s="10" customFormat="1" ht="16.5" x14ac:dyDescent="0.25">
      <c r="A718" s="108"/>
      <c r="B718" s="95"/>
      <c r="C718" s="49"/>
      <c r="D718" s="49"/>
      <c r="E718" s="49"/>
      <c r="F718" s="8" t="s">
        <v>10</v>
      </c>
      <c r="G718" s="13">
        <v>0</v>
      </c>
      <c r="H718" s="13">
        <v>0</v>
      </c>
      <c r="I718" s="13" t="s">
        <v>28</v>
      </c>
      <c r="J718" s="9"/>
    </row>
    <row r="719" spans="1:10" s="10" customFormat="1" ht="25.5" customHeight="1" x14ac:dyDescent="0.25">
      <c r="A719" s="108"/>
      <c r="B719" s="98"/>
      <c r="C719" s="49"/>
      <c r="D719" s="49"/>
      <c r="E719" s="49"/>
      <c r="F719" s="8" t="s">
        <v>11</v>
      </c>
      <c r="G719" s="13">
        <v>0</v>
      </c>
      <c r="H719" s="13">
        <v>0</v>
      </c>
      <c r="I719" s="13" t="s">
        <v>28</v>
      </c>
      <c r="J719" s="11"/>
    </row>
    <row r="720" spans="1:10" s="10" customFormat="1" ht="16.5" x14ac:dyDescent="0.25">
      <c r="A720" s="107" t="s">
        <v>73</v>
      </c>
      <c r="B720" s="107"/>
      <c r="C720" s="107"/>
      <c r="D720" s="107"/>
      <c r="E720" s="107"/>
      <c r="F720" s="12" t="s">
        <v>7</v>
      </c>
      <c r="G720" s="14">
        <f>G721+G722+G723+G724</f>
        <v>1204.9000000000001</v>
      </c>
      <c r="H720" s="14">
        <f>H721+H722+H723+H724</f>
        <v>307.8</v>
      </c>
      <c r="I720" s="14">
        <f>H720/G720*100</f>
        <v>25.545688438874592</v>
      </c>
      <c r="J720" s="9"/>
    </row>
    <row r="721" spans="1:10" s="10" customFormat="1" ht="16.5" x14ac:dyDescent="0.25">
      <c r="A721" s="107"/>
      <c r="B721" s="107"/>
      <c r="C721" s="107"/>
      <c r="D721" s="107"/>
      <c r="E721" s="107"/>
      <c r="F721" s="12" t="s">
        <v>8</v>
      </c>
      <c r="G721" s="14">
        <f t="shared" ref="G721:H724" si="84">G726+G746+G771+G791+G821+G831</f>
        <v>0</v>
      </c>
      <c r="H721" s="14">
        <f t="shared" si="84"/>
        <v>0</v>
      </c>
      <c r="I721" s="14" t="s">
        <v>28</v>
      </c>
      <c r="J721" s="9"/>
    </row>
    <row r="722" spans="1:10" s="10" customFormat="1" ht="25.5" x14ac:dyDescent="0.25">
      <c r="A722" s="107"/>
      <c r="B722" s="107"/>
      <c r="C722" s="107"/>
      <c r="D722" s="107"/>
      <c r="E722" s="107"/>
      <c r="F722" s="12" t="s">
        <v>9</v>
      </c>
      <c r="G722" s="14">
        <f t="shared" si="84"/>
        <v>654.9</v>
      </c>
      <c r="H722" s="14">
        <f t="shared" si="84"/>
        <v>297.8</v>
      </c>
      <c r="I722" s="14">
        <f t="shared" ref="I722:I759" si="85">H722/G722*100</f>
        <v>45.472591235303099</v>
      </c>
      <c r="J722" s="9"/>
    </row>
    <row r="723" spans="1:10" s="10" customFormat="1" ht="16.5" x14ac:dyDescent="0.25">
      <c r="A723" s="107"/>
      <c r="B723" s="107"/>
      <c r="C723" s="107"/>
      <c r="D723" s="107"/>
      <c r="E723" s="107"/>
      <c r="F723" s="12" t="s">
        <v>10</v>
      </c>
      <c r="G723" s="14">
        <f t="shared" si="84"/>
        <v>0</v>
      </c>
      <c r="H723" s="14">
        <f t="shared" si="84"/>
        <v>0</v>
      </c>
      <c r="I723" s="14" t="s">
        <v>28</v>
      </c>
      <c r="J723" s="9"/>
    </row>
    <row r="724" spans="1:10" s="10" customFormat="1" ht="25.5" x14ac:dyDescent="0.25">
      <c r="A724" s="107"/>
      <c r="B724" s="107"/>
      <c r="C724" s="107"/>
      <c r="D724" s="107"/>
      <c r="E724" s="107"/>
      <c r="F724" s="12" t="s">
        <v>11</v>
      </c>
      <c r="G724" s="14">
        <f t="shared" si="84"/>
        <v>550</v>
      </c>
      <c r="H724" s="14">
        <f t="shared" si="84"/>
        <v>10</v>
      </c>
      <c r="I724" s="14">
        <f t="shared" si="85"/>
        <v>1.8181818181818181</v>
      </c>
      <c r="J724" s="9"/>
    </row>
    <row r="725" spans="1:10" s="10" customFormat="1" ht="16.5" x14ac:dyDescent="0.25">
      <c r="A725" s="49">
        <v>1</v>
      </c>
      <c r="B725" s="49" t="s">
        <v>31</v>
      </c>
      <c r="C725" s="49"/>
      <c r="D725" s="49"/>
      <c r="E725" s="49"/>
      <c r="F725" s="8" t="s">
        <v>7</v>
      </c>
      <c r="G725" s="38">
        <f>G726+G727+G728+G729</f>
        <v>102</v>
      </c>
      <c r="H725" s="38">
        <f t="shared" ref="H725" si="86">H726+H727+H728+H729</f>
        <v>0</v>
      </c>
      <c r="I725" s="38">
        <f t="shared" si="85"/>
        <v>0</v>
      </c>
      <c r="J725" s="9"/>
    </row>
    <row r="726" spans="1:10" s="10" customFormat="1" ht="16.5" x14ac:dyDescent="0.25">
      <c r="A726" s="49"/>
      <c r="B726" s="49"/>
      <c r="C726" s="49"/>
      <c r="D726" s="49"/>
      <c r="E726" s="49"/>
      <c r="F726" s="8" t="s">
        <v>8</v>
      </c>
      <c r="G726" s="38">
        <f>G731+G736+G741</f>
        <v>0</v>
      </c>
      <c r="H726" s="38">
        <f>H731+H736+H741</f>
        <v>0</v>
      </c>
      <c r="I726" s="38" t="s">
        <v>28</v>
      </c>
      <c r="J726" s="9"/>
    </row>
    <row r="727" spans="1:10" s="10" customFormat="1" ht="25.5" x14ac:dyDescent="0.25">
      <c r="A727" s="49"/>
      <c r="B727" s="49"/>
      <c r="C727" s="49"/>
      <c r="D727" s="49"/>
      <c r="E727" s="49"/>
      <c r="F727" s="8" t="s">
        <v>9</v>
      </c>
      <c r="G727" s="38">
        <f t="shared" ref="G727:H727" si="87">G732+G737+G742</f>
        <v>0</v>
      </c>
      <c r="H727" s="38">
        <f t="shared" si="87"/>
        <v>0</v>
      </c>
      <c r="I727" s="38" t="s">
        <v>28</v>
      </c>
      <c r="J727" s="9"/>
    </row>
    <row r="728" spans="1:10" s="10" customFormat="1" ht="16.5" x14ac:dyDescent="0.25">
      <c r="A728" s="49"/>
      <c r="B728" s="49"/>
      <c r="C728" s="49"/>
      <c r="D728" s="49"/>
      <c r="E728" s="49"/>
      <c r="F728" s="8" t="s">
        <v>10</v>
      </c>
      <c r="G728" s="38">
        <f t="shared" ref="G728:H728" si="88">G733+G738+G743</f>
        <v>0</v>
      </c>
      <c r="H728" s="38">
        <f t="shared" si="88"/>
        <v>0</v>
      </c>
      <c r="I728" s="38" t="s">
        <v>28</v>
      </c>
      <c r="J728" s="9"/>
    </row>
    <row r="729" spans="1:10" s="10" customFormat="1" ht="25.5" x14ac:dyDescent="0.25">
      <c r="A729" s="49"/>
      <c r="B729" s="49"/>
      <c r="C729" s="49"/>
      <c r="D729" s="49"/>
      <c r="E729" s="49"/>
      <c r="F729" s="8" t="s">
        <v>11</v>
      </c>
      <c r="G729" s="38">
        <f t="shared" ref="G729:H729" si="89">G734+G739+G744</f>
        <v>102</v>
      </c>
      <c r="H729" s="38">
        <f t="shared" si="89"/>
        <v>0</v>
      </c>
      <c r="I729" s="38">
        <f t="shared" si="85"/>
        <v>0</v>
      </c>
      <c r="J729" s="9"/>
    </row>
    <row r="730" spans="1:10" s="10" customFormat="1" ht="16.5" x14ac:dyDescent="0.25">
      <c r="A730" s="50" t="s">
        <v>26</v>
      </c>
      <c r="B730" s="46" t="s">
        <v>32</v>
      </c>
      <c r="C730" s="49" t="s">
        <v>195</v>
      </c>
      <c r="D730" s="49">
        <v>2020</v>
      </c>
      <c r="E730" s="49">
        <v>2020</v>
      </c>
      <c r="F730" s="8" t="s">
        <v>7</v>
      </c>
      <c r="G730" s="38">
        <f>G731+G732+G733+G734</f>
        <v>2</v>
      </c>
      <c r="H730" s="38">
        <f t="shared" ref="H730" si="90">H731+H732+H733+H734</f>
        <v>0</v>
      </c>
      <c r="I730" s="38">
        <f t="shared" si="85"/>
        <v>0</v>
      </c>
      <c r="J730" s="9"/>
    </row>
    <row r="731" spans="1:10" s="10" customFormat="1" ht="16.5" x14ac:dyDescent="0.25">
      <c r="A731" s="51"/>
      <c r="B731" s="47"/>
      <c r="C731" s="49"/>
      <c r="D731" s="49"/>
      <c r="E731" s="49"/>
      <c r="F731" s="8" t="s">
        <v>8</v>
      </c>
      <c r="G731" s="38">
        <v>0</v>
      </c>
      <c r="H731" s="38">
        <v>0</v>
      </c>
      <c r="I731" s="38" t="s">
        <v>28</v>
      </c>
      <c r="J731" s="9"/>
    </row>
    <row r="732" spans="1:10" s="10" customFormat="1" ht="25.5" x14ac:dyDescent="0.25">
      <c r="A732" s="51"/>
      <c r="B732" s="47"/>
      <c r="C732" s="49"/>
      <c r="D732" s="49"/>
      <c r="E732" s="49"/>
      <c r="F732" s="8" t="s">
        <v>9</v>
      </c>
      <c r="G732" s="38">
        <v>0</v>
      </c>
      <c r="H732" s="38">
        <v>0</v>
      </c>
      <c r="I732" s="38" t="s">
        <v>28</v>
      </c>
      <c r="J732" s="9"/>
    </row>
    <row r="733" spans="1:10" s="10" customFormat="1" ht="16.5" x14ac:dyDescent="0.25">
      <c r="A733" s="51"/>
      <c r="B733" s="47"/>
      <c r="C733" s="49"/>
      <c r="D733" s="49"/>
      <c r="E733" s="49"/>
      <c r="F733" s="8" t="s">
        <v>10</v>
      </c>
      <c r="G733" s="38">
        <v>0</v>
      </c>
      <c r="H733" s="38">
        <v>0</v>
      </c>
      <c r="I733" s="38" t="s">
        <v>28</v>
      </c>
      <c r="J733" s="9"/>
    </row>
    <row r="734" spans="1:10" s="10" customFormat="1" ht="25.5" customHeight="1" x14ac:dyDescent="0.25">
      <c r="A734" s="52"/>
      <c r="B734" s="48"/>
      <c r="C734" s="49"/>
      <c r="D734" s="49"/>
      <c r="E734" s="49"/>
      <c r="F734" s="8" t="s">
        <v>11</v>
      </c>
      <c r="G734" s="38">
        <v>2</v>
      </c>
      <c r="H734" s="38">
        <v>0</v>
      </c>
      <c r="I734" s="38">
        <f t="shared" si="85"/>
        <v>0</v>
      </c>
      <c r="J734" s="11"/>
    </row>
    <row r="735" spans="1:10" s="10" customFormat="1" ht="16.5" x14ac:dyDescent="0.25">
      <c r="A735" s="50" t="s">
        <v>33</v>
      </c>
      <c r="B735" s="46" t="s">
        <v>34</v>
      </c>
      <c r="C735" s="49" t="s">
        <v>195</v>
      </c>
      <c r="D735" s="49">
        <v>2020</v>
      </c>
      <c r="E735" s="49">
        <v>2020</v>
      </c>
      <c r="F735" s="8" t="s">
        <v>7</v>
      </c>
      <c r="G735" s="38">
        <f>G736+G737+G738+G739</f>
        <v>100</v>
      </c>
      <c r="H735" s="38">
        <f t="shared" ref="H735" si="91">H736+H737+H738+H739</f>
        <v>0</v>
      </c>
      <c r="I735" s="38">
        <f t="shared" si="85"/>
        <v>0</v>
      </c>
      <c r="J735" s="9"/>
    </row>
    <row r="736" spans="1:10" s="10" customFormat="1" ht="16.5" x14ac:dyDescent="0.25">
      <c r="A736" s="51"/>
      <c r="B736" s="47"/>
      <c r="C736" s="49"/>
      <c r="D736" s="49"/>
      <c r="E736" s="49"/>
      <c r="F736" s="8" t="s">
        <v>8</v>
      </c>
      <c r="G736" s="38">
        <v>0</v>
      </c>
      <c r="H736" s="38">
        <v>0</v>
      </c>
      <c r="I736" s="38" t="s">
        <v>28</v>
      </c>
      <c r="J736" s="9"/>
    </row>
    <row r="737" spans="1:10" s="10" customFormat="1" ht="25.5" x14ac:dyDescent="0.25">
      <c r="A737" s="51"/>
      <c r="B737" s="47"/>
      <c r="C737" s="49"/>
      <c r="D737" s="49"/>
      <c r="E737" s="49"/>
      <c r="F737" s="8" t="s">
        <v>9</v>
      </c>
      <c r="G737" s="38">
        <v>0</v>
      </c>
      <c r="H737" s="38">
        <v>0</v>
      </c>
      <c r="I737" s="38" t="s">
        <v>28</v>
      </c>
      <c r="J737" s="9"/>
    </row>
    <row r="738" spans="1:10" s="10" customFormat="1" ht="16.5" x14ac:dyDescent="0.25">
      <c r="A738" s="51"/>
      <c r="B738" s="47"/>
      <c r="C738" s="49"/>
      <c r="D738" s="49"/>
      <c r="E738" s="49"/>
      <c r="F738" s="8" t="s">
        <v>10</v>
      </c>
      <c r="G738" s="38">
        <v>0</v>
      </c>
      <c r="H738" s="38">
        <v>0</v>
      </c>
      <c r="I738" s="38" t="s">
        <v>28</v>
      </c>
      <c r="J738" s="9"/>
    </row>
    <row r="739" spans="1:10" s="10" customFormat="1" ht="25.5" customHeight="1" x14ac:dyDescent="0.25">
      <c r="A739" s="52"/>
      <c r="B739" s="48"/>
      <c r="C739" s="49"/>
      <c r="D739" s="49"/>
      <c r="E739" s="49"/>
      <c r="F739" s="8" t="s">
        <v>11</v>
      </c>
      <c r="G739" s="38">
        <v>100</v>
      </c>
      <c r="H739" s="38">
        <v>0</v>
      </c>
      <c r="I739" s="38">
        <f t="shared" si="85"/>
        <v>0</v>
      </c>
      <c r="J739" s="11"/>
    </row>
    <row r="740" spans="1:10" s="10" customFormat="1" ht="16.5" x14ac:dyDescent="0.25">
      <c r="A740" s="50" t="s">
        <v>35</v>
      </c>
      <c r="B740" s="46" t="s">
        <v>36</v>
      </c>
      <c r="C740" s="49" t="s">
        <v>195</v>
      </c>
      <c r="D740" s="49">
        <v>2020</v>
      </c>
      <c r="E740" s="49">
        <v>2020</v>
      </c>
      <c r="F740" s="8" t="s">
        <v>7</v>
      </c>
      <c r="G740" s="38">
        <f>G741+G742+G743+G744</f>
        <v>0</v>
      </c>
      <c r="H740" s="38">
        <f t="shared" ref="H740" si="92">H741+H742+H743+H744</f>
        <v>0</v>
      </c>
      <c r="I740" s="38" t="s">
        <v>28</v>
      </c>
      <c r="J740" s="9"/>
    </row>
    <row r="741" spans="1:10" s="10" customFormat="1" ht="16.5" x14ac:dyDescent="0.25">
      <c r="A741" s="51"/>
      <c r="B741" s="47"/>
      <c r="C741" s="49"/>
      <c r="D741" s="49"/>
      <c r="E741" s="49"/>
      <c r="F741" s="8" t="s">
        <v>8</v>
      </c>
      <c r="G741" s="38">
        <v>0</v>
      </c>
      <c r="H741" s="38">
        <v>0</v>
      </c>
      <c r="I741" s="38" t="s">
        <v>28</v>
      </c>
      <c r="J741" s="9"/>
    </row>
    <row r="742" spans="1:10" s="10" customFormat="1" ht="25.5" x14ac:dyDescent="0.25">
      <c r="A742" s="51"/>
      <c r="B742" s="47"/>
      <c r="C742" s="49"/>
      <c r="D742" s="49"/>
      <c r="E742" s="49"/>
      <c r="F742" s="8" t="s">
        <v>9</v>
      </c>
      <c r="G742" s="38">
        <v>0</v>
      </c>
      <c r="H742" s="38">
        <v>0</v>
      </c>
      <c r="I742" s="38" t="s">
        <v>28</v>
      </c>
      <c r="J742" s="9"/>
    </row>
    <row r="743" spans="1:10" s="10" customFormat="1" ht="16.5" x14ac:dyDescent="0.25">
      <c r="A743" s="51"/>
      <c r="B743" s="47"/>
      <c r="C743" s="49"/>
      <c r="D743" s="49"/>
      <c r="E743" s="49"/>
      <c r="F743" s="8" t="s">
        <v>10</v>
      </c>
      <c r="G743" s="38">
        <v>0</v>
      </c>
      <c r="H743" s="38">
        <v>0</v>
      </c>
      <c r="I743" s="38" t="s">
        <v>28</v>
      </c>
      <c r="J743" s="9"/>
    </row>
    <row r="744" spans="1:10" s="10" customFormat="1" ht="25.5" customHeight="1" x14ac:dyDescent="0.25">
      <c r="A744" s="52"/>
      <c r="B744" s="48"/>
      <c r="C744" s="49"/>
      <c r="D744" s="49"/>
      <c r="E744" s="49"/>
      <c r="F744" s="8" t="s">
        <v>11</v>
      </c>
      <c r="G744" s="38">
        <v>0</v>
      </c>
      <c r="H744" s="38">
        <v>0</v>
      </c>
      <c r="I744" s="38" t="s">
        <v>28</v>
      </c>
      <c r="J744" s="11"/>
    </row>
    <row r="745" spans="1:10" s="10" customFormat="1" ht="16.5" x14ac:dyDescent="0.25">
      <c r="A745" s="49">
        <v>2</v>
      </c>
      <c r="B745" s="49" t="s">
        <v>37</v>
      </c>
      <c r="C745" s="49"/>
      <c r="D745" s="49"/>
      <c r="E745" s="49"/>
      <c r="F745" s="8" t="s">
        <v>7</v>
      </c>
      <c r="G745" s="38">
        <f>G746+G747+G748+G749</f>
        <v>88</v>
      </c>
      <c r="H745" s="38">
        <f>H746+H747+H748+H749</f>
        <v>0</v>
      </c>
      <c r="I745" s="38">
        <f t="shared" si="85"/>
        <v>0</v>
      </c>
      <c r="J745" s="9"/>
    </row>
    <row r="746" spans="1:10" s="10" customFormat="1" ht="16.5" x14ac:dyDescent="0.25">
      <c r="A746" s="49"/>
      <c r="B746" s="49"/>
      <c r="C746" s="49"/>
      <c r="D746" s="49"/>
      <c r="E746" s="49"/>
      <c r="F746" s="8" t="s">
        <v>8</v>
      </c>
      <c r="G746" s="38">
        <f>G751+G756+G761+G766</f>
        <v>0</v>
      </c>
      <c r="H746" s="38">
        <f>H751+H756+H761+H766</f>
        <v>0</v>
      </c>
      <c r="I746" s="38" t="s">
        <v>28</v>
      </c>
      <c r="J746" s="9"/>
    </row>
    <row r="747" spans="1:10" s="10" customFormat="1" ht="25.5" x14ac:dyDescent="0.25">
      <c r="A747" s="49"/>
      <c r="B747" s="49"/>
      <c r="C747" s="49"/>
      <c r="D747" s="49"/>
      <c r="E747" s="49"/>
      <c r="F747" s="8" t="s">
        <v>9</v>
      </c>
      <c r="G747" s="38">
        <f t="shared" ref="G747:H747" si="93">G752+G757+G762+G767</f>
        <v>0</v>
      </c>
      <c r="H747" s="38">
        <f t="shared" si="93"/>
        <v>0</v>
      </c>
      <c r="I747" s="38" t="s">
        <v>28</v>
      </c>
      <c r="J747" s="9"/>
    </row>
    <row r="748" spans="1:10" s="10" customFormat="1" ht="16.5" x14ac:dyDescent="0.25">
      <c r="A748" s="49"/>
      <c r="B748" s="49"/>
      <c r="C748" s="49"/>
      <c r="D748" s="49"/>
      <c r="E748" s="49"/>
      <c r="F748" s="8" t="s">
        <v>10</v>
      </c>
      <c r="G748" s="38">
        <f t="shared" ref="G748:H748" si="94">G753+G758+G763+G768</f>
        <v>0</v>
      </c>
      <c r="H748" s="38">
        <f t="shared" si="94"/>
        <v>0</v>
      </c>
      <c r="I748" s="38" t="s">
        <v>28</v>
      </c>
      <c r="J748" s="9"/>
    </row>
    <row r="749" spans="1:10" s="10" customFormat="1" ht="25.5" x14ac:dyDescent="0.25">
      <c r="A749" s="49"/>
      <c r="B749" s="49"/>
      <c r="C749" s="49"/>
      <c r="D749" s="49"/>
      <c r="E749" s="49"/>
      <c r="F749" s="8" t="s">
        <v>11</v>
      </c>
      <c r="G749" s="38">
        <f t="shared" ref="G749:H749" si="95">G754+G759+G764+G769</f>
        <v>88</v>
      </c>
      <c r="H749" s="38">
        <f t="shared" si="95"/>
        <v>0</v>
      </c>
      <c r="I749" s="38">
        <f t="shared" si="85"/>
        <v>0</v>
      </c>
      <c r="J749" s="9"/>
    </row>
    <row r="750" spans="1:10" s="10" customFormat="1" ht="16.5" x14ac:dyDescent="0.25">
      <c r="A750" s="50" t="s">
        <v>38</v>
      </c>
      <c r="B750" s="46" t="s">
        <v>39</v>
      </c>
      <c r="C750" s="49" t="s">
        <v>195</v>
      </c>
      <c r="D750" s="49">
        <v>2020</v>
      </c>
      <c r="E750" s="49">
        <v>2020</v>
      </c>
      <c r="F750" s="8" t="s">
        <v>7</v>
      </c>
      <c r="G750" s="38">
        <f>G751+G752+G753+G754</f>
        <v>2</v>
      </c>
      <c r="H750" s="38">
        <f t="shared" ref="H750" si="96">H751+H752+H753+H754</f>
        <v>0</v>
      </c>
      <c r="I750" s="38">
        <f t="shared" si="85"/>
        <v>0</v>
      </c>
      <c r="J750" s="9"/>
    </row>
    <row r="751" spans="1:10" s="10" customFormat="1" ht="16.5" x14ac:dyDescent="0.25">
      <c r="A751" s="51"/>
      <c r="B751" s="47"/>
      <c r="C751" s="49"/>
      <c r="D751" s="49"/>
      <c r="E751" s="49"/>
      <c r="F751" s="8" t="s">
        <v>8</v>
      </c>
      <c r="G751" s="38">
        <v>0</v>
      </c>
      <c r="H751" s="38">
        <v>0</v>
      </c>
      <c r="I751" s="38" t="s">
        <v>28</v>
      </c>
      <c r="J751" s="9"/>
    </row>
    <row r="752" spans="1:10" s="10" customFormat="1" ht="25.5" x14ac:dyDescent="0.25">
      <c r="A752" s="51"/>
      <c r="B752" s="47"/>
      <c r="C752" s="49"/>
      <c r="D752" s="49"/>
      <c r="E752" s="49"/>
      <c r="F752" s="8" t="s">
        <v>9</v>
      </c>
      <c r="G752" s="38">
        <v>0</v>
      </c>
      <c r="H752" s="38">
        <v>0</v>
      </c>
      <c r="I752" s="38" t="s">
        <v>28</v>
      </c>
      <c r="J752" s="9"/>
    </row>
    <row r="753" spans="1:10" s="10" customFormat="1" ht="16.5" x14ac:dyDescent="0.25">
      <c r="A753" s="51"/>
      <c r="B753" s="47"/>
      <c r="C753" s="49"/>
      <c r="D753" s="49"/>
      <c r="E753" s="49"/>
      <c r="F753" s="8" t="s">
        <v>10</v>
      </c>
      <c r="G753" s="38">
        <v>0</v>
      </c>
      <c r="H753" s="38">
        <v>0</v>
      </c>
      <c r="I753" s="38" t="s">
        <v>28</v>
      </c>
      <c r="J753" s="9"/>
    </row>
    <row r="754" spans="1:10" s="10" customFormat="1" ht="25.5" customHeight="1" x14ac:dyDescent="0.25">
      <c r="A754" s="52"/>
      <c r="B754" s="48"/>
      <c r="C754" s="49"/>
      <c r="D754" s="49"/>
      <c r="E754" s="49"/>
      <c r="F754" s="8" t="s">
        <v>11</v>
      </c>
      <c r="G754" s="38">
        <v>2</v>
      </c>
      <c r="H754" s="38">
        <v>0</v>
      </c>
      <c r="I754" s="38">
        <f t="shared" si="85"/>
        <v>0</v>
      </c>
      <c r="J754" s="11"/>
    </row>
    <row r="755" spans="1:10" s="10" customFormat="1" ht="16.5" x14ac:dyDescent="0.25">
      <c r="A755" s="50" t="s">
        <v>40</v>
      </c>
      <c r="B755" s="46" t="s">
        <v>41</v>
      </c>
      <c r="C755" s="49" t="s">
        <v>195</v>
      </c>
      <c r="D755" s="49">
        <v>2020</v>
      </c>
      <c r="E755" s="49">
        <v>2020</v>
      </c>
      <c r="F755" s="8" t="s">
        <v>7</v>
      </c>
      <c r="G755" s="38">
        <f>G756+G757+G758+G759</f>
        <v>86</v>
      </c>
      <c r="H755" s="38">
        <f t="shared" ref="H755" si="97">H756+H757+H758+H759</f>
        <v>0</v>
      </c>
      <c r="I755" s="38">
        <f t="shared" si="85"/>
        <v>0</v>
      </c>
      <c r="J755" s="9"/>
    </row>
    <row r="756" spans="1:10" s="10" customFormat="1" ht="16.5" x14ac:dyDescent="0.25">
      <c r="A756" s="51"/>
      <c r="B756" s="47"/>
      <c r="C756" s="49"/>
      <c r="D756" s="49"/>
      <c r="E756" s="49"/>
      <c r="F756" s="8" t="s">
        <v>8</v>
      </c>
      <c r="G756" s="38">
        <v>0</v>
      </c>
      <c r="H756" s="38">
        <v>0</v>
      </c>
      <c r="I756" s="38" t="s">
        <v>28</v>
      </c>
      <c r="J756" s="9"/>
    </row>
    <row r="757" spans="1:10" s="10" customFormat="1" ht="25.5" x14ac:dyDescent="0.25">
      <c r="A757" s="51"/>
      <c r="B757" s="47"/>
      <c r="C757" s="49"/>
      <c r="D757" s="49"/>
      <c r="E757" s="49"/>
      <c r="F757" s="8" t="s">
        <v>9</v>
      </c>
      <c r="G757" s="38">
        <v>0</v>
      </c>
      <c r="H757" s="38">
        <v>0</v>
      </c>
      <c r="I757" s="38" t="s">
        <v>28</v>
      </c>
      <c r="J757" s="9"/>
    </row>
    <row r="758" spans="1:10" s="10" customFormat="1" ht="16.5" x14ac:dyDescent="0.25">
      <c r="A758" s="51"/>
      <c r="B758" s="47"/>
      <c r="C758" s="49"/>
      <c r="D758" s="49"/>
      <c r="E758" s="49"/>
      <c r="F758" s="8" t="s">
        <v>10</v>
      </c>
      <c r="G758" s="38">
        <v>0</v>
      </c>
      <c r="H758" s="38">
        <v>0</v>
      </c>
      <c r="I758" s="38" t="s">
        <v>28</v>
      </c>
      <c r="J758" s="9"/>
    </row>
    <row r="759" spans="1:10" s="10" customFormat="1" ht="25.5" customHeight="1" x14ac:dyDescent="0.25">
      <c r="A759" s="52"/>
      <c r="B759" s="48"/>
      <c r="C759" s="49"/>
      <c r="D759" s="49"/>
      <c r="E759" s="49"/>
      <c r="F759" s="8" t="s">
        <v>11</v>
      </c>
      <c r="G759" s="38">
        <v>86</v>
      </c>
      <c r="H759" s="38">
        <v>0</v>
      </c>
      <c r="I759" s="38">
        <f t="shared" si="85"/>
        <v>0</v>
      </c>
      <c r="J759" s="11"/>
    </row>
    <row r="760" spans="1:10" s="10" customFormat="1" ht="16.5" x14ac:dyDescent="0.25">
      <c r="A760" s="50" t="s">
        <v>42</v>
      </c>
      <c r="B760" s="46" t="s">
        <v>43</v>
      </c>
      <c r="C760" s="49" t="s">
        <v>195</v>
      </c>
      <c r="D760" s="49">
        <v>2020</v>
      </c>
      <c r="E760" s="49">
        <v>2020</v>
      </c>
      <c r="F760" s="8" t="s">
        <v>7</v>
      </c>
      <c r="G760" s="38">
        <f>G761+G762+G763+G764</f>
        <v>0</v>
      </c>
      <c r="H760" s="38">
        <f t="shared" ref="H760" si="98">H761+H762+H763+H764</f>
        <v>0</v>
      </c>
      <c r="I760" s="38" t="s">
        <v>28</v>
      </c>
      <c r="J760" s="9"/>
    </row>
    <row r="761" spans="1:10" s="10" customFormat="1" ht="16.5" x14ac:dyDescent="0.25">
      <c r="A761" s="51"/>
      <c r="B761" s="47"/>
      <c r="C761" s="49"/>
      <c r="D761" s="49"/>
      <c r="E761" s="49"/>
      <c r="F761" s="8" t="s">
        <v>8</v>
      </c>
      <c r="G761" s="38">
        <v>0</v>
      </c>
      <c r="H761" s="38">
        <v>0</v>
      </c>
      <c r="I761" s="38" t="s">
        <v>28</v>
      </c>
      <c r="J761" s="9"/>
    </row>
    <row r="762" spans="1:10" s="10" customFormat="1" ht="25.5" x14ac:dyDescent="0.25">
      <c r="A762" s="51"/>
      <c r="B762" s="47"/>
      <c r="C762" s="49"/>
      <c r="D762" s="49"/>
      <c r="E762" s="49"/>
      <c r="F762" s="8" t="s">
        <v>9</v>
      </c>
      <c r="G762" s="38">
        <v>0</v>
      </c>
      <c r="H762" s="38">
        <v>0</v>
      </c>
      <c r="I762" s="38" t="s">
        <v>28</v>
      </c>
      <c r="J762" s="9"/>
    </row>
    <row r="763" spans="1:10" s="10" customFormat="1" ht="16.5" x14ac:dyDescent="0.25">
      <c r="A763" s="51"/>
      <c r="B763" s="47"/>
      <c r="C763" s="49"/>
      <c r="D763" s="49"/>
      <c r="E763" s="49"/>
      <c r="F763" s="8" t="s">
        <v>10</v>
      </c>
      <c r="G763" s="38">
        <v>0</v>
      </c>
      <c r="H763" s="38">
        <v>0</v>
      </c>
      <c r="I763" s="38" t="s">
        <v>28</v>
      </c>
      <c r="J763" s="9"/>
    </row>
    <row r="764" spans="1:10" s="10" customFormat="1" ht="25.5" customHeight="1" x14ac:dyDescent="0.25">
      <c r="A764" s="52"/>
      <c r="B764" s="48"/>
      <c r="C764" s="49"/>
      <c r="D764" s="49"/>
      <c r="E764" s="49"/>
      <c r="F764" s="8" t="s">
        <v>11</v>
      </c>
      <c r="G764" s="38">
        <v>0</v>
      </c>
      <c r="H764" s="38">
        <v>0</v>
      </c>
      <c r="I764" s="38" t="s">
        <v>28</v>
      </c>
      <c r="J764" s="11"/>
    </row>
    <row r="765" spans="1:10" s="10" customFormat="1" ht="16.5" x14ac:dyDescent="0.25">
      <c r="A765" s="50" t="s">
        <v>44</v>
      </c>
      <c r="B765" s="46" t="s">
        <v>45</v>
      </c>
      <c r="C765" s="49" t="s">
        <v>195</v>
      </c>
      <c r="D765" s="49">
        <v>2020</v>
      </c>
      <c r="E765" s="49">
        <v>2020</v>
      </c>
      <c r="F765" s="8" t="s">
        <v>7</v>
      </c>
      <c r="G765" s="38">
        <f>G766+G767+G768+G769</f>
        <v>0</v>
      </c>
      <c r="H765" s="38">
        <f t="shared" ref="H765" si="99">H766+H767+H768+H769</f>
        <v>0</v>
      </c>
      <c r="I765" s="38" t="s">
        <v>28</v>
      </c>
      <c r="J765" s="9"/>
    </row>
    <row r="766" spans="1:10" s="10" customFormat="1" ht="16.5" x14ac:dyDescent="0.25">
      <c r="A766" s="51"/>
      <c r="B766" s="47"/>
      <c r="C766" s="49"/>
      <c r="D766" s="49"/>
      <c r="E766" s="49"/>
      <c r="F766" s="8" t="s">
        <v>8</v>
      </c>
      <c r="G766" s="38">
        <v>0</v>
      </c>
      <c r="H766" s="38">
        <v>0</v>
      </c>
      <c r="I766" s="38" t="s">
        <v>28</v>
      </c>
      <c r="J766" s="9"/>
    </row>
    <row r="767" spans="1:10" s="10" customFormat="1" ht="25.5" x14ac:dyDescent="0.25">
      <c r="A767" s="51"/>
      <c r="B767" s="47"/>
      <c r="C767" s="49"/>
      <c r="D767" s="49"/>
      <c r="E767" s="49"/>
      <c r="F767" s="8" t="s">
        <v>9</v>
      </c>
      <c r="G767" s="38">
        <v>0</v>
      </c>
      <c r="H767" s="38">
        <v>0</v>
      </c>
      <c r="I767" s="38" t="s">
        <v>28</v>
      </c>
      <c r="J767" s="9"/>
    </row>
    <row r="768" spans="1:10" s="10" customFormat="1" ht="16.5" x14ac:dyDescent="0.25">
      <c r="A768" s="51"/>
      <c r="B768" s="47"/>
      <c r="C768" s="49"/>
      <c r="D768" s="49"/>
      <c r="E768" s="49"/>
      <c r="F768" s="8" t="s">
        <v>10</v>
      </c>
      <c r="G768" s="38">
        <v>0</v>
      </c>
      <c r="H768" s="38">
        <v>0</v>
      </c>
      <c r="I768" s="38" t="s">
        <v>28</v>
      </c>
      <c r="J768" s="9"/>
    </row>
    <row r="769" spans="1:10" s="10" customFormat="1" ht="25.5" customHeight="1" x14ac:dyDescent="0.25">
      <c r="A769" s="52"/>
      <c r="B769" s="48"/>
      <c r="C769" s="49"/>
      <c r="D769" s="49"/>
      <c r="E769" s="49"/>
      <c r="F769" s="8" t="s">
        <v>11</v>
      </c>
      <c r="G769" s="38">
        <v>0</v>
      </c>
      <c r="H769" s="38">
        <v>0</v>
      </c>
      <c r="I769" s="38" t="s">
        <v>28</v>
      </c>
      <c r="J769" s="11"/>
    </row>
    <row r="770" spans="1:10" s="10" customFormat="1" ht="16.5" x14ac:dyDescent="0.25">
      <c r="A770" s="49">
        <v>3</v>
      </c>
      <c r="B770" s="49" t="s">
        <v>46</v>
      </c>
      <c r="C770" s="49"/>
      <c r="D770" s="49"/>
      <c r="E770" s="49"/>
      <c r="F770" s="8" t="s">
        <v>7</v>
      </c>
      <c r="G770" s="38">
        <f>G771+G772+G773+G774</f>
        <v>125</v>
      </c>
      <c r="H770" s="38">
        <f>H771+H772+H773+H774</f>
        <v>0</v>
      </c>
      <c r="I770" s="38" t="s">
        <v>28</v>
      </c>
      <c r="J770" s="9"/>
    </row>
    <row r="771" spans="1:10" s="10" customFormat="1" ht="16.5" x14ac:dyDescent="0.25">
      <c r="A771" s="49"/>
      <c r="B771" s="49"/>
      <c r="C771" s="49"/>
      <c r="D771" s="49"/>
      <c r="E771" s="49"/>
      <c r="F771" s="8" t="s">
        <v>8</v>
      </c>
      <c r="G771" s="38">
        <f>G776+G781+G786</f>
        <v>0</v>
      </c>
      <c r="H771" s="38">
        <f>H776+H781+H786</f>
        <v>0</v>
      </c>
      <c r="I771" s="38" t="s">
        <v>28</v>
      </c>
      <c r="J771" s="9"/>
    </row>
    <row r="772" spans="1:10" s="10" customFormat="1" ht="25.5" x14ac:dyDescent="0.25">
      <c r="A772" s="49"/>
      <c r="B772" s="49"/>
      <c r="C772" s="49"/>
      <c r="D772" s="49"/>
      <c r="E772" s="49"/>
      <c r="F772" s="8" t="s">
        <v>9</v>
      </c>
      <c r="G772" s="38">
        <f t="shared" ref="G772:H772" si="100">G777+G782+G787</f>
        <v>0</v>
      </c>
      <c r="H772" s="38">
        <f t="shared" si="100"/>
        <v>0</v>
      </c>
      <c r="I772" s="38" t="s">
        <v>28</v>
      </c>
      <c r="J772" s="9"/>
    </row>
    <row r="773" spans="1:10" s="10" customFormat="1" ht="16.5" x14ac:dyDescent="0.25">
      <c r="A773" s="49"/>
      <c r="B773" s="49"/>
      <c r="C773" s="49"/>
      <c r="D773" s="49"/>
      <c r="E773" s="49"/>
      <c r="F773" s="8" t="s">
        <v>10</v>
      </c>
      <c r="G773" s="38">
        <f t="shared" ref="G773:H773" si="101">G778+G783+G788</f>
        <v>0</v>
      </c>
      <c r="H773" s="38">
        <f t="shared" si="101"/>
        <v>0</v>
      </c>
      <c r="I773" s="38" t="s">
        <v>28</v>
      </c>
      <c r="J773" s="9"/>
    </row>
    <row r="774" spans="1:10" s="10" customFormat="1" ht="25.5" x14ac:dyDescent="0.25">
      <c r="A774" s="49"/>
      <c r="B774" s="49"/>
      <c r="C774" s="49"/>
      <c r="D774" s="49"/>
      <c r="E774" s="49"/>
      <c r="F774" s="8" t="s">
        <v>11</v>
      </c>
      <c r="G774" s="38">
        <f t="shared" ref="G774:H774" si="102">G779+G784+G789</f>
        <v>125</v>
      </c>
      <c r="H774" s="38">
        <f t="shared" si="102"/>
        <v>0</v>
      </c>
      <c r="I774" s="38" t="s">
        <v>28</v>
      </c>
      <c r="J774" s="9"/>
    </row>
    <row r="775" spans="1:10" s="10" customFormat="1" ht="16.5" x14ac:dyDescent="0.25">
      <c r="A775" s="50" t="s">
        <v>47</v>
      </c>
      <c r="B775" s="46" t="s">
        <v>48</v>
      </c>
      <c r="C775" s="49" t="s">
        <v>195</v>
      </c>
      <c r="D775" s="49">
        <v>2020</v>
      </c>
      <c r="E775" s="49">
        <v>2020</v>
      </c>
      <c r="F775" s="8" t="s">
        <v>7</v>
      </c>
      <c r="G775" s="38">
        <f>G776+G777+G778+G779</f>
        <v>100</v>
      </c>
      <c r="H775" s="38">
        <f t="shared" ref="H775" si="103">H776+H777+H778+H779</f>
        <v>0</v>
      </c>
      <c r="I775" s="38" t="s">
        <v>28</v>
      </c>
      <c r="J775" s="9"/>
    </row>
    <row r="776" spans="1:10" s="10" customFormat="1" ht="16.5" x14ac:dyDescent="0.25">
      <c r="A776" s="51"/>
      <c r="B776" s="47"/>
      <c r="C776" s="49"/>
      <c r="D776" s="49"/>
      <c r="E776" s="49"/>
      <c r="F776" s="8" t="s">
        <v>8</v>
      </c>
      <c r="G776" s="38">
        <v>0</v>
      </c>
      <c r="H776" s="38">
        <v>0</v>
      </c>
      <c r="I776" s="38" t="s">
        <v>28</v>
      </c>
      <c r="J776" s="9"/>
    </row>
    <row r="777" spans="1:10" s="10" customFormat="1" ht="25.5" x14ac:dyDescent="0.25">
      <c r="A777" s="51"/>
      <c r="B777" s="47"/>
      <c r="C777" s="49"/>
      <c r="D777" s="49"/>
      <c r="E777" s="49"/>
      <c r="F777" s="8" t="s">
        <v>9</v>
      </c>
      <c r="G777" s="38">
        <v>0</v>
      </c>
      <c r="H777" s="38">
        <v>0</v>
      </c>
      <c r="I777" s="38" t="s">
        <v>28</v>
      </c>
      <c r="J777" s="9"/>
    </row>
    <row r="778" spans="1:10" s="10" customFormat="1" ht="16.5" x14ac:dyDescent="0.25">
      <c r="A778" s="51"/>
      <c r="B778" s="47"/>
      <c r="C778" s="49"/>
      <c r="D778" s="49"/>
      <c r="E778" s="49"/>
      <c r="F778" s="8" t="s">
        <v>10</v>
      </c>
      <c r="G778" s="38">
        <v>0</v>
      </c>
      <c r="H778" s="38">
        <v>0</v>
      </c>
      <c r="I778" s="38" t="s">
        <v>28</v>
      </c>
      <c r="J778" s="9"/>
    </row>
    <row r="779" spans="1:10" s="10" customFormat="1" ht="25.5" customHeight="1" x14ac:dyDescent="0.25">
      <c r="A779" s="52"/>
      <c r="B779" s="48"/>
      <c r="C779" s="49"/>
      <c r="D779" s="49"/>
      <c r="E779" s="49"/>
      <c r="F779" s="8" t="s">
        <v>11</v>
      </c>
      <c r="G779" s="38">
        <v>100</v>
      </c>
      <c r="H779" s="38">
        <v>0</v>
      </c>
      <c r="I779" s="38" t="s">
        <v>28</v>
      </c>
      <c r="J779" s="11"/>
    </row>
    <row r="780" spans="1:10" s="10" customFormat="1" ht="16.5" x14ac:dyDescent="0.25">
      <c r="A780" s="50" t="s">
        <v>49</v>
      </c>
      <c r="B780" s="46" t="s">
        <v>50</v>
      </c>
      <c r="C780" s="49" t="s">
        <v>195</v>
      </c>
      <c r="D780" s="49">
        <v>2020</v>
      </c>
      <c r="E780" s="49">
        <v>2020</v>
      </c>
      <c r="F780" s="8" t="s">
        <v>7</v>
      </c>
      <c r="G780" s="38">
        <f>G781+G782+G783+G784</f>
        <v>0</v>
      </c>
      <c r="H780" s="38">
        <f t="shared" ref="H780" si="104">H781+H782+H783+H784</f>
        <v>0</v>
      </c>
      <c r="I780" s="38" t="s">
        <v>28</v>
      </c>
      <c r="J780" s="9"/>
    </row>
    <row r="781" spans="1:10" s="10" customFormat="1" ht="16.5" x14ac:dyDescent="0.25">
      <c r="A781" s="51"/>
      <c r="B781" s="47"/>
      <c r="C781" s="49"/>
      <c r="D781" s="49"/>
      <c r="E781" s="49"/>
      <c r="F781" s="8" t="s">
        <v>8</v>
      </c>
      <c r="G781" s="38">
        <v>0</v>
      </c>
      <c r="H781" s="38">
        <v>0</v>
      </c>
      <c r="I781" s="38" t="s">
        <v>28</v>
      </c>
      <c r="J781" s="9"/>
    </row>
    <row r="782" spans="1:10" s="10" customFormat="1" ht="25.5" x14ac:dyDescent="0.25">
      <c r="A782" s="51"/>
      <c r="B782" s="47"/>
      <c r="C782" s="49"/>
      <c r="D782" s="49"/>
      <c r="E782" s="49"/>
      <c r="F782" s="8" t="s">
        <v>9</v>
      </c>
      <c r="G782" s="38">
        <v>0</v>
      </c>
      <c r="H782" s="38">
        <v>0</v>
      </c>
      <c r="I782" s="38" t="s">
        <v>28</v>
      </c>
      <c r="J782" s="9"/>
    </row>
    <row r="783" spans="1:10" s="10" customFormat="1" ht="16.5" x14ac:dyDescent="0.25">
      <c r="A783" s="51"/>
      <c r="B783" s="47"/>
      <c r="C783" s="49"/>
      <c r="D783" s="49"/>
      <c r="E783" s="49"/>
      <c r="F783" s="8" t="s">
        <v>10</v>
      </c>
      <c r="G783" s="38">
        <v>0</v>
      </c>
      <c r="H783" s="38">
        <v>0</v>
      </c>
      <c r="I783" s="38" t="s">
        <v>28</v>
      </c>
      <c r="J783" s="9"/>
    </row>
    <row r="784" spans="1:10" s="10" customFormat="1" ht="25.5" customHeight="1" x14ac:dyDescent="0.25">
      <c r="A784" s="52"/>
      <c r="B784" s="48"/>
      <c r="C784" s="49"/>
      <c r="D784" s="49"/>
      <c r="E784" s="49"/>
      <c r="F784" s="8" t="s">
        <v>11</v>
      </c>
      <c r="G784" s="38">
        <v>0</v>
      </c>
      <c r="H784" s="38">
        <v>0</v>
      </c>
      <c r="I784" s="38" t="s">
        <v>28</v>
      </c>
      <c r="J784" s="11"/>
    </row>
    <row r="785" spans="1:10" s="10" customFormat="1" ht="16.5" x14ac:dyDescent="0.25">
      <c r="A785" s="50" t="s">
        <v>196</v>
      </c>
      <c r="B785" s="46" t="s">
        <v>197</v>
      </c>
      <c r="C785" s="49" t="s">
        <v>195</v>
      </c>
      <c r="D785" s="49">
        <v>2020</v>
      </c>
      <c r="E785" s="49">
        <v>2020</v>
      </c>
      <c r="F785" s="8" t="s">
        <v>7</v>
      </c>
      <c r="G785" s="38">
        <f>G786+G787+G788+G789</f>
        <v>25</v>
      </c>
      <c r="H785" s="38">
        <f t="shared" ref="H785" si="105">H786+H787+H788+H789</f>
        <v>0</v>
      </c>
      <c r="I785" s="38" t="s">
        <v>28</v>
      </c>
      <c r="J785" s="9"/>
    </row>
    <row r="786" spans="1:10" s="10" customFormat="1" ht="16.5" x14ac:dyDescent="0.25">
      <c r="A786" s="51"/>
      <c r="B786" s="47"/>
      <c r="C786" s="49"/>
      <c r="D786" s="49"/>
      <c r="E786" s="49"/>
      <c r="F786" s="8" t="s">
        <v>8</v>
      </c>
      <c r="G786" s="38">
        <v>0</v>
      </c>
      <c r="H786" s="38">
        <v>0</v>
      </c>
      <c r="I786" s="38" t="s">
        <v>28</v>
      </c>
      <c r="J786" s="9"/>
    </row>
    <row r="787" spans="1:10" s="10" customFormat="1" ht="25.5" x14ac:dyDescent="0.25">
      <c r="A787" s="51"/>
      <c r="B787" s="47"/>
      <c r="C787" s="49"/>
      <c r="D787" s="49"/>
      <c r="E787" s="49"/>
      <c r="F787" s="8" t="s">
        <v>9</v>
      </c>
      <c r="G787" s="38">
        <v>0</v>
      </c>
      <c r="H787" s="38">
        <v>0</v>
      </c>
      <c r="I787" s="38" t="s">
        <v>28</v>
      </c>
      <c r="J787" s="9"/>
    </row>
    <row r="788" spans="1:10" s="10" customFormat="1" ht="16.5" x14ac:dyDescent="0.25">
      <c r="A788" s="51"/>
      <c r="B788" s="47"/>
      <c r="C788" s="49"/>
      <c r="D788" s="49"/>
      <c r="E788" s="49"/>
      <c r="F788" s="8" t="s">
        <v>10</v>
      </c>
      <c r="G788" s="38">
        <v>0</v>
      </c>
      <c r="H788" s="38">
        <v>0</v>
      </c>
      <c r="I788" s="38" t="s">
        <v>28</v>
      </c>
      <c r="J788" s="9"/>
    </row>
    <row r="789" spans="1:10" s="10" customFormat="1" ht="25.5" customHeight="1" x14ac:dyDescent="0.25">
      <c r="A789" s="52"/>
      <c r="B789" s="48"/>
      <c r="C789" s="49"/>
      <c r="D789" s="49"/>
      <c r="E789" s="49"/>
      <c r="F789" s="8" t="s">
        <v>11</v>
      </c>
      <c r="G789" s="38">
        <v>25</v>
      </c>
      <c r="H789" s="38">
        <v>0</v>
      </c>
      <c r="I789" s="38" t="s">
        <v>28</v>
      </c>
      <c r="J789" s="11"/>
    </row>
    <row r="790" spans="1:10" s="10" customFormat="1" ht="16.5" x14ac:dyDescent="0.25">
      <c r="A790" s="49">
        <v>4</v>
      </c>
      <c r="B790" s="49" t="s">
        <v>51</v>
      </c>
      <c r="C790" s="49"/>
      <c r="D790" s="49"/>
      <c r="E790" s="49"/>
      <c r="F790" s="8" t="s">
        <v>7</v>
      </c>
      <c r="G790" s="38">
        <f>G791+G792+G793+G794</f>
        <v>664.9</v>
      </c>
      <c r="H790" s="38">
        <f>H791+H792+H793+H794</f>
        <v>307.8</v>
      </c>
      <c r="I790" s="38">
        <f t="shared" ref="I790:I799" si="106">H790/G790*100</f>
        <v>46.292675590314339</v>
      </c>
      <c r="J790" s="9"/>
    </row>
    <row r="791" spans="1:10" s="10" customFormat="1" ht="16.5" x14ac:dyDescent="0.25">
      <c r="A791" s="49"/>
      <c r="B791" s="49"/>
      <c r="C791" s="49"/>
      <c r="D791" s="49"/>
      <c r="E791" s="49"/>
      <c r="F791" s="8" t="s">
        <v>8</v>
      </c>
      <c r="G791" s="38">
        <f>G796+G801+G806+G811+G816</f>
        <v>0</v>
      </c>
      <c r="H791" s="38">
        <f>H796+H801+H806+H811+H816</f>
        <v>0</v>
      </c>
      <c r="I791" s="38" t="s">
        <v>28</v>
      </c>
      <c r="J791" s="9"/>
    </row>
    <row r="792" spans="1:10" s="10" customFormat="1" ht="25.5" x14ac:dyDescent="0.25">
      <c r="A792" s="49"/>
      <c r="B792" s="49"/>
      <c r="C792" s="49"/>
      <c r="D792" s="49"/>
      <c r="E792" s="49"/>
      <c r="F792" s="8" t="s">
        <v>9</v>
      </c>
      <c r="G792" s="38">
        <f t="shared" ref="G792:H792" si="107">G797+G802+G807+G812+G817</f>
        <v>654.9</v>
      </c>
      <c r="H792" s="38">
        <f t="shared" si="107"/>
        <v>297.8</v>
      </c>
      <c r="I792" s="38">
        <f t="shared" si="106"/>
        <v>45.472591235303099</v>
      </c>
      <c r="J792" s="9"/>
    </row>
    <row r="793" spans="1:10" s="10" customFormat="1" ht="16.5" x14ac:dyDescent="0.25">
      <c r="A793" s="49"/>
      <c r="B793" s="49"/>
      <c r="C793" s="49"/>
      <c r="D793" s="49"/>
      <c r="E793" s="49"/>
      <c r="F793" s="8" t="s">
        <v>10</v>
      </c>
      <c r="G793" s="38">
        <f t="shared" ref="G793:H793" si="108">G798+G803+G808+G813+G818</f>
        <v>0</v>
      </c>
      <c r="H793" s="38">
        <f t="shared" si="108"/>
        <v>0</v>
      </c>
      <c r="I793" s="38" t="s">
        <v>28</v>
      </c>
      <c r="J793" s="9"/>
    </row>
    <row r="794" spans="1:10" s="10" customFormat="1" ht="25.5" x14ac:dyDescent="0.25">
      <c r="A794" s="49"/>
      <c r="B794" s="49"/>
      <c r="C794" s="49"/>
      <c r="D794" s="49"/>
      <c r="E794" s="49"/>
      <c r="F794" s="8" t="s">
        <v>11</v>
      </c>
      <c r="G794" s="38">
        <f t="shared" ref="G794:H794" si="109">G799+G804+G809+G814+G819</f>
        <v>10</v>
      </c>
      <c r="H794" s="38">
        <f t="shared" si="109"/>
        <v>10</v>
      </c>
      <c r="I794" s="38">
        <f t="shared" si="106"/>
        <v>100</v>
      </c>
      <c r="J794" s="9"/>
    </row>
    <row r="795" spans="1:10" s="10" customFormat="1" ht="16.5" x14ac:dyDescent="0.25">
      <c r="A795" s="50" t="s">
        <v>198</v>
      </c>
      <c r="B795" s="46" t="s">
        <v>53</v>
      </c>
      <c r="C795" s="49" t="s">
        <v>195</v>
      </c>
      <c r="D795" s="49">
        <v>2020</v>
      </c>
      <c r="E795" s="49">
        <v>2020</v>
      </c>
      <c r="F795" s="8" t="s">
        <v>7</v>
      </c>
      <c r="G795" s="38">
        <f>G796+G797+G798+G799</f>
        <v>10</v>
      </c>
      <c r="H795" s="38">
        <f t="shared" ref="H795" si="110">H796+H797+H798+H799</f>
        <v>10</v>
      </c>
      <c r="I795" s="38">
        <f t="shared" si="106"/>
        <v>100</v>
      </c>
      <c r="J795" s="9"/>
    </row>
    <row r="796" spans="1:10" s="10" customFormat="1" ht="16.5" x14ac:dyDescent="0.25">
      <c r="A796" s="51"/>
      <c r="B796" s="47"/>
      <c r="C796" s="49"/>
      <c r="D796" s="49"/>
      <c r="E796" s="49"/>
      <c r="F796" s="8" t="s">
        <v>8</v>
      </c>
      <c r="G796" s="38">
        <v>0</v>
      </c>
      <c r="H796" s="38">
        <v>0</v>
      </c>
      <c r="I796" s="38" t="s">
        <v>28</v>
      </c>
      <c r="J796" s="9"/>
    </row>
    <row r="797" spans="1:10" s="10" customFormat="1" ht="25.5" x14ac:dyDescent="0.25">
      <c r="A797" s="51"/>
      <c r="B797" s="47"/>
      <c r="C797" s="49"/>
      <c r="D797" s="49"/>
      <c r="E797" s="49"/>
      <c r="F797" s="8" t="s">
        <v>9</v>
      </c>
      <c r="G797" s="38">
        <v>0</v>
      </c>
      <c r="H797" s="38">
        <v>0</v>
      </c>
      <c r="I797" s="38" t="s">
        <v>28</v>
      </c>
      <c r="J797" s="9"/>
    </row>
    <row r="798" spans="1:10" s="10" customFormat="1" ht="16.5" x14ac:dyDescent="0.25">
      <c r="A798" s="51"/>
      <c r="B798" s="47"/>
      <c r="C798" s="49"/>
      <c r="D798" s="49"/>
      <c r="E798" s="49"/>
      <c r="F798" s="8" t="s">
        <v>10</v>
      </c>
      <c r="G798" s="38">
        <v>0</v>
      </c>
      <c r="H798" s="38">
        <v>0</v>
      </c>
      <c r="I798" s="38" t="s">
        <v>28</v>
      </c>
      <c r="J798" s="9"/>
    </row>
    <row r="799" spans="1:10" s="10" customFormat="1" ht="25.5" customHeight="1" x14ac:dyDescent="0.25">
      <c r="A799" s="52"/>
      <c r="B799" s="48"/>
      <c r="C799" s="49"/>
      <c r="D799" s="49"/>
      <c r="E799" s="49"/>
      <c r="F799" s="8" t="s">
        <v>11</v>
      </c>
      <c r="G799" s="38">
        <v>10</v>
      </c>
      <c r="H799" s="38">
        <v>10</v>
      </c>
      <c r="I799" s="38">
        <f t="shared" si="106"/>
        <v>100</v>
      </c>
      <c r="J799" s="11"/>
    </row>
    <row r="800" spans="1:10" s="10" customFormat="1" ht="16.5" x14ac:dyDescent="0.25">
      <c r="A800" s="50" t="s">
        <v>199</v>
      </c>
      <c r="B800" s="46" t="s">
        <v>55</v>
      </c>
      <c r="C800" s="49" t="s">
        <v>195</v>
      </c>
      <c r="D800" s="49">
        <v>2020</v>
      </c>
      <c r="E800" s="49">
        <v>2020</v>
      </c>
      <c r="F800" s="8" t="s">
        <v>7</v>
      </c>
      <c r="G800" s="38">
        <f>G801+G802+G803+G804</f>
        <v>0</v>
      </c>
      <c r="H800" s="38">
        <f t="shared" ref="H800" si="111">H801+H802+H803+H804</f>
        <v>0</v>
      </c>
      <c r="I800" s="38" t="s">
        <v>28</v>
      </c>
      <c r="J800" s="9"/>
    </row>
    <row r="801" spans="1:10" s="10" customFormat="1" ht="16.5" x14ac:dyDescent="0.25">
      <c r="A801" s="51"/>
      <c r="B801" s="47"/>
      <c r="C801" s="49"/>
      <c r="D801" s="49"/>
      <c r="E801" s="49"/>
      <c r="F801" s="8" t="s">
        <v>8</v>
      </c>
      <c r="G801" s="38">
        <v>0</v>
      </c>
      <c r="H801" s="38">
        <v>0</v>
      </c>
      <c r="I801" s="38" t="s">
        <v>28</v>
      </c>
      <c r="J801" s="9"/>
    </row>
    <row r="802" spans="1:10" s="10" customFormat="1" ht="25.5" x14ac:dyDescent="0.25">
      <c r="A802" s="51"/>
      <c r="B802" s="47"/>
      <c r="C802" s="49"/>
      <c r="D802" s="49"/>
      <c r="E802" s="49"/>
      <c r="F802" s="8" t="s">
        <v>9</v>
      </c>
      <c r="G802" s="38">
        <v>0</v>
      </c>
      <c r="H802" s="38">
        <v>0</v>
      </c>
      <c r="I802" s="38" t="s">
        <v>28</v>
      </c>
      <c r="J802" s="9"/>
    </row>
    <row r="803" spans="1:10" s="10" customFormat="1" ht="16.5" x14ac:dyDescent="0.25">
      <c r="A803" s="51"/>
      <c r="B803" s="47"/>
      <c r="C803" s="49"/>
      <c r="D803" s="49"/>
      <c r="E803" s="49"/>
      <c r="F803" s="8" t="s">
        <v>10</v>
      </c>
      <c r="G803" s="38">
        <v>0</v>
      </c>
      <c r="H803" s="38">
        <v>0</v>
      </c>
      <c r="I803" s="38" t="s">
        <v>28</v>
      </c>
      <c r="J803" s="9"/>
    </row>
    <row r="804" spans="1:10" s="10" customFormat="1" ht="25.5" customHeight="1" x14ac:dyDescent="0.25">
      <c r="A804" s="52"/>
      <c r="B804" s="48"/>
      <c r="C804" s="49"/>
      <c r="D804" s="49"/>
      <c r="E804" s="49"/>
      <c r="F804" s="8" t="s">
        <v>11</v>
      </c>
      <c r="G804" s="38">
        <v>0</v>
      </c>
      <c r="H804" s="38">
        <v>0</v>
      </c>
      <c r="I804" s="38" t="s">
        <v>28</v>
      </c>
      <c r="J804" s="11"/>
    </row>
    <row r="805" spans="1:10" s="10" customFormat="1" ht="16.5" x14ac:dyDescent="0.25">
      <c r="A805" s="50" t="s">
        <v>200</v>
      </c>
      <c r="B805" s="46" t="s">
        <v>56</v>
      </c>
      <c r="C805" s="49" t="s">
        <v>195</v>
      </c>
      <c r="D805" s="49">
        <v>2020</v>
      </c>
      <c r="E805" s="49">
        <v>2020</v>
      </c>
      <c r="F805" s="8" t="s">
        <v>7</v>
      </c>
      <c r="G805" s="38">
        <f>G806+G807+G808+G809</f>
        <v>0</v>
      </c>
      <c r="H805" s="38">
        <f t="shared" ref="H805" si="112">H806+H807+H808+H809</f>
        <v>0</v>
      </c>
      <c r="I805" s="38" t="s">
        <v>28</v>
      </c>
      <c r="J805" s="9"/>
    </row>
    <row r="806" spans="1:10" s="10" customFormat="1" ht="16.5" x14ac:dyDescent="0.25">
      <c r="A806" s="51"/>
      <c r="B806" s="47"/>
      <c r="C806" s="49"/>
      <c r="D806" s="49"/>
      <c r="E806" s="49"/>
      <c r="F806" s="8" t="s">
        <v>8</v>
      </c>
      <c r="G806" s="38">
        <v>0</v>
      </c>
      <c r="H806" s="38">
        <v>0</v>
      </c>
      <c r="I806" s="38" t="s">
        <v>28</v>
      </c>
      <c r="J806" s="9"/>
    </row>
    <row r="807" spans="1:10" s="10" customFormat="1" ht="25.5" x14ac:dyDescent="0.25">
      <c r="A807" s="51"/>
      <c r="B807" s="47"/>
      <c r="C807" s="49"/>
      <c r="D807" s="49"/>
      <c r="E807" s="49"/>
      <c r="F807" s="8" t="s">
        <v>9</v>
      </c>
      <c r="G807" s="38">
        <v>0</v>
      </c>
      <c r="H807" s="38">
        <v>0</v>
      </c>
      <c r="I807" s="38" t="s">
        <v>28</v>
      </c>
      <c r="J807" s="9"/>
    </row>
    <row r="808" spans="1:10" s="10" customFormat="1" ht="16.5" x14ac:dyDescent="0.25">
      <c r="A808" s="51"/>
      <c r="B808" s="47"/>
      <c r="C808" s="49"/>
      <c r="D808" s="49"/>
      <c r="E808" s="49"/>
      <c r="F808" s="8" t="s">
        <v>10</v>
      </c>
      <c r="G808" s="38">
        <v>0</v>
      </c>
      <c r="H808" s="38">
        <v>0</v>
      </c>
      <c r="I808" s="38" t="s">
        <v>28</v>
      </c>
      <c r="J808" s="9"/>
    </row>
    <row r="809" spans="1:10" s="10" customFormat="1" ht="25.5" customHeight="1" x14ac:dyDescent="0.25">
      <c r="A809" s="52"/>
      <c r="B809" s="48"/>
      <c r="C809" s="49"/>
      <c r="D809" s="49"/>
      <c r="E809" s="49"/>
      <c r="F809" s="8" t="s">
        <v>11</v>
      </c>
      <c r="G809" s="38">
        <v>0</v>
      </c>
      <c r="H809" s="38">
        <v>0</v>
      </c>
      <c r="I809" s="38" t="s">
        <v>28</v>
      </c>
      <c r="J809" s="11"/>
    </row>
    <row r="810" spans="1:10" s="10" customFormat="1" ht="16.5" x14ac:dyDescent="0.25">
      <c r="A810" s="50" t="s">
        <v>201</v>
      </c>
      <c r="B810" s="46" t="s">
        <v>57</v>
      </c>
      <c r="C810" s="49" t="s">
        <v>195</v>
      </c>
      <c r="D810" s="49">
        <v>2020</v>
      </c>
      <c r="E810" s="49">
        <v>2020</v>
      </c>
      <c r="F810" s="8" t="s">
        <v>7</v>
      </c>
      <c r="G810" s="38">
        <f>G811+G812+G813+G814</f>
        <v>0</v>
      </c>
      <c r="H810" s="38">
        <f t="shared" ref="H810" si="113">H811+H812+H813+H814</f>
        <v>0</v>
      </c>
      <c r="I810" s="38" t="s">
        <v>28</v>
      </c>
      <c r="J810" s="9"/>
    </row>
    <row r="811" spans="1:10" s="10" customFormat="1" ht="16.5" x14ac:dyDescent="0.25">
      <c r="A811" s="51"/>
      <c r="B811" s="47"/>
      <c r="C811" s="49"/>
      <c r="D811" s="49"/>
      <c r="E811" s="49"/>
      <c r="F811" s="8" t="s">
        <v>8</v>
      </c>
      <c r="G811" s="38">
        <v>0</v>
      </c>
      <c r="H811" s="38">
        <v>0</v>
      </c>
      <c r="I811" s="38" t="s">
        <v>28</v>
      </c>
      <c r="J811" s="9"/>
    </row>
    <row r="812" spans="1:10" s="10" customFormat="1" ht="25.5" x14ac:dyDescent="0.25">
      <c r="A812" s="51"/>
      <c r="B812" s="47"/>
      <c r="C812" s="49"/>
      <c r="D812" s="49"/>
      <c r="E812" s="49"/>
      <c r="F812" s="8" t="s">
        <v>9</v>
      </c>
      <c r="G812" s="38">
        <v>0</v>
      </c>
      <c r="H812" s="38">
        <v>0</v>
      </c>
      <c r="I812" s="38" t="s">
        <v>28</v>
      </c>
      <c r="J812" s="9"/>
    </row>
    <row r="813" spans="1:10" s="10" customFormat="1" ht="16.5" x14ac:dyDescent="0.25">
      <c r="A813" s="51"/>
      <c r="B813" s="47"/>
      <c r="C813" s="49"/>
      <c r="D813" s="49"/>
      <c r="E813" s="49"/>
      <c r="F813" s="8" t="s">
        <v>10</v>
      </c>
      <c r="G813" s="38">
        <v>0</v>
      </c>
      <c r="H813" s="38">
        <v>0</v>
      </c>
      <c r="I813" s="38" t="s">
        <v>28</v>
      </c>
      <c r="J813" s="9"/>
    </row>
    <row r="814" spans="1:10" s="10" customFormat="1" ht="25.5" customHeight="1" x14ac:dyDescent="0.25">
      <c r="A814" s="52"/>
      <c r="B814" s="48"/>
      <c r="C814" s="49"/>
      <c r="D814" s="49"/>
      <c r="E814" s="49"/>
      <c r="F814" s="8" t="s">
        <v>11</v>
      </c>
      <c r="G814" s="38">
        <v>0</v>
      </c>
      <c r="H814" s="38">
        <v>0</v>
      </c>
      <c r="I814" s="38" t="s">
        <v>28</v>
      </c>
      <c r="J814" s="11"/>
    </row>
    <row r="815" spans="1:10" s="10" customFormat="1" ht="16.5" x14ac:dyDescent="0.25">
      <c r="A815" s="50" t="s">
        <v>202</v>
      </c>
      <c r="B815" s="46" t="s">
        <v>58</v>
      </c>
      <c r="C815" s="49" t="s">
        <v>195</v>
      </c>
      <c r="D815" s="49">
        <v>2020</v>
      </c>
      <c r="E815" s="49">
        <v>2020</v>
      </c>
      <c r="F815" s="8" t="s">
        <v>7</v>
      </c>
      <c r="G815" s="38">
        <f>G816+G817+G818+G819</f>
        <v>654.9</v>
      </c>
      <c r="H815" s="38">
        <f t="shared" ref="H815" si="114">H816+H817+H818+H819</f>
        <v>297.8</v>
      </c>
      <c r="I815" s="38">
        <f>H815/G815*100</f>
        <v>45.472591235303099</v>
      </c>
      <c r="J815" s="9"/>
    </row>
    <row r="816" spans="1:10" s="10" customFormat="1" ht="16.5" x14ac:dyDescent="0.25">
      <c r="A816" s="51"/>
      <c r="B816" s="47"/>
      <c r="C816" s="49"/>
      <c r="D816" s="49"/>
      <c r="E816" s="49"/>
      <c r="F816" s="8" t="s">
        <v>8</v>
      </c>
      <c r="G816" s="38">
        <v>0</v>
      </c>
      <c r="H816" s="38">
        <v>0</v>
      </c>
      <c r="I816" s="38" t="s">
        <v>28</v>
      </c>
      <c r="J816" s="9"/>
    </row>
    <row r="817" spans="1:10" s="10" customFormat="1" ht="25.5" x14ac:dyDescent="0.25">
      <c r="A817" s="51"/>
      <c r="B817" s="47"/>
      <c r="C817" s="49"/>
      <c r="D817" s="49"/>
      <c r="E817" s="49"/>
      <c r="F817" s="8" t="s">
        <v>9</v>
      </c>
      <c r="G817" s="38">
        <v>654.9</v>
      </c>
      <c r="H817" s="38">
        <v>297.8</v>
      </c>
      <c r="I817" s="38">
        <f t="shared" ref="I817" si="115">H817/G817*100</f>
        <v>45.472591235303099</v>
      </c>
      <c r="J817" s="9"/>
    </row>
    <row r="818" spans="1:10" s="10" customFormat="1" ht="16.5" x14ac:dyDescent="0.25">
      <c r="A818" s="51"/>
      <c r="B818" s="47"/>
      <c r="C818" s="49"/>
      <c r="D818" s="49"/>
      <c r="E818" s="49"/>
      <c r="F818" s="8" t="s">
        <v>10</v>
      </c>
      <c r="G818" s="38">
        <v>0</v>
      </c>
      <c r="H818" s="38">
        <v>0</v>
      </c>
      <c r="I818" s="38" t="s">
        <v>28</v>
      </c>
      <c r="J818" s="9"/>
    </row>
    <row r="819" spans="1:10" s="10" customFormat="1" ht="25.5" customHeight="1" x14ac:dyDescent="0.25">
      <c r="A819" s="52"/>
      <c r="B819" s="48"/>
      <c r="C819" s="49"/>
      <c r="D819" s="49"/>
      <c r="E819" s="49"/>
      <c r="F819" s="8" t="s">
        <v>11</v>
      </c>
      <c r="G819" s="38">
        <v>0</v>
      </c>
      <c r="H819" s="38">
        <v>0</v>
      </c>
      <c r="I819" s="38" t="s">
        <v>28</v>
      </c>
      <c r="J819" s="11"/>
    </row>
    <row r="820" spans="1:10" s="10" customFormat="1" ht="16.5" x14ac:dyDescent="0.25">
      <c r="A820" s="49">
        <v>5</v>
      </c>
      <c r="B820" s="49" t="s">
        <v>59</v>
      </c>
      <c r="C820" s="49"/>
      <c r="D820" s="49"/>
      <c r="E820" s="49"/>
      <c r="F820" s="8" t="s">
        <v>7</v>
      </c>
      <c r="G820" s="38">
        <f>G825</f>
        <v>0</v>
      </c>
      <c r="H820" s="38">
        <f>H825</f>
        <v>0</v>
      </c>
      <c r="I820" s="38" t="s">
        <v>28</v>
      </c>
      <c r="J820" s="9"/>
    </row>
    <row r="821" spans="1:10" s="10" customFormat="1" ht="16.5" x14ac:dyDescent="0.25">
      <c r="A821" s="49"/>
      <c r="B821" s="49"/>
      <c r="C821" s="49"/>
      <c r="D821" s="49"/>
      <c r="E821" s="49"/>
      <c r="F821" s="8" t="s">
        <v>8</v>
      </c>
      <c r="G821" s="38">
        <f t="shared" ref="G821:H821" si="116">G826</f>
        <v>0</v>
      </c>
      <c r="H821" s="38">
        <f t="shared" si="116"/>
        <v>0</v>
      </c>
      <c r="I821" s="38" t="s">
        <v>28</v>
      </c>
      <c r="J821" s="9"/>
    </row>
    <row r="822" spans="1:10" s="10" customFormat="1" ht="25.5" x14ac:dyDescent="0.25">
      <c r="A822" s="49"/>
      <c r="B822" s="49"/>
      <c r="C822" s="49"/>
      <c r="D822" s="49"/>
      <c r="E822" s="49"/>
      <c r="F822" s="8" t="s">
        <v>9</v>
      </c>
      <c r="G822" s="38">
        <f t="shared" ref="G822:H822" si="117">G827</f>
        <v>0</v>
      </c>
      <c r="H822" s="38">
        <f t="shared" si="117"/>
        <v>0</v>
      </c>
      <c r="I822" s="38" t="s">
        <v>28</v>
      </c>
      <c r="J822" s="9"/>
    </row>
    <row r="823" spans="1:10" s="10" customFormat="1" ht="16.5" x14ac:dyDescent="0.25">
      <c r="A823" s="49"/>
      <c r="B823" s="49"/>
      <c r="C823" s="49"/>
      <c r="D823" s="49"/>
      <c r="E823" s="49"/>
      <c r="F823" s="8" t="s">
        <v>10</v>
      </c>
      <c r="G823" s="38">
        <f t="shared" ref="G823:H823" si="118">G828</f>
        <v>0</v>
      </c>
      <c r="H823" s="38">
        <f t="shared" si="118"/>
        <v>0</v>
      </c>
      <c r="I823" s="38" t="s">
        <v>28</v>
      </c>
      <c r="J823" s="9"/>
    </row>
    <row r="824" spans="1:10" s="10" customFormat="1" ht="25.5" x14ac:dyDescent="0.25">
      <c r="A824" s="49"/>
      <c r="B824" s="49"/>
      <c r="C824" s="49"/>
      <c r="D824" s="49"/>
      <c r="E824" s="49"/>
      <c r="F824" s="8" t="s">
        <v>11</v>
      </c>
      <c r="G824" s="38">
        <f t="shared" ref="G824:H824" si="119">G829</f>
        <v>0</v>
      </c>
      <c r="H824" s="38">
        <f t="shared" si="119"/>
        <v>0</v>
      </c>
      <c r="I824" s="38" t="s">
        <v>28</v>
      </c>
      <c r="J824" s="9"/>
    </row>
    <row r="825" spans="1:10" s="10" customFormat="1" ht="16.5" x14ac:dyDescent="0.25">
      <c r="A825" s="50" t="s">
        <v>60</v>
      </c>
      <c r="B825" s="46" t="s">
        <v>61</v>
      </c>
      <c r="C825" s="49" t="s">
        <v>195</v>
      </c>
      <c r="D825" s="49">
        <v>2020</v>
      </c>
      <c r="E825" s="49">
        <v>2020</v>
      </c>
      <c r="F825" s="8" t="s">
        <v>7</v>
      </c>
      <c r="G825" s="38">
        <f>G826+G827+G828+G829</f>
        <v>0</v>
      </c>
      <c r="H825" s="38">
        <f t="shared" ref="H825" si="120">H826+H827+H828+H829</f>
        <v>0</v>
      </c>
      <c r="I825" s="38" t="s">
        <v>28</v>
      </c>
      <c r="J825" s="9"/>
    </row>
    <row r="826" spans="1:10" s="10" customFormat="1" ht="16.5" x14ac:dyDescent="0.25">
      <c r="A826" s="51"/>
      <c r="B826" s="47"/>
      <c r="C826" s="49"/>
      <c r="D826" s="49"/>
      <c r="E826" s="49"/>
      <c r="F826" s="8" t="s">
        <v>8</v>
      </c>
      <c r="G826" s="38">
        <v>0</v>
      </c>
      <c r="H826" s="38">
        <v>0</v>
      </c>
      <c r="I826" s="38" t="s">
        <v>28</v>
      </c>
      <c r="J826" s="9"/>
    </row>
    <row r="827" spans="1:10" s="10" customFormat="1" ht="25.5" x14ac:dyDescent="0.25">
      <c r="A827" s="51"/>
      <c r="B827" s="47"/>
      <c r="C827" s="49"/>
      <c r="D827" s="49"/>
      <c r="E827" s="49"/>
      <c r="F827" s="8" t="s">
        <v>9</v>
      </c>
      <c r="G827" s="38">
        <v>0</v>
      </c>
      <c r="H827" s="38">
        <v>0</v>
      </c>
      <c r="I827" s="38" t="s">
        <v>28</v>
      </c>
      <c r="J827" s="9"/>
    </row>
    <row r="828" spans="1:10" s="10" customFormat="1" ht="16.5" x14ac:dyDescent="0.25">
      <c r="A828" s="51"/>
      <c r="B828" s="47"/>
      <c r="C828" s="49"/>
      <c r="D828" s="49"/>
      <c r="E828" s="49"/>
      <c r="F828" s="8" t="s">
        <v>10</v>
      </c>
      <c r="G828" s="38">
        <v>0</v>
      </c>
      <c r="H828" s="38">
        <v>0</v>
      </c>
      <c r="I828" s="38" t="s">
        <v>28</v>
      </c>
      <c r="J828" s="9"/>
    </row>
    <row r="829" spans="1:10" s="10" customFormat="1" ht="25.5" customHeight="1" x14ac:dyDescent="0.25">
      <c r="A829" s="52"/>
      <c r="B829" s="48"/>
      <c r="C829" s="49"/>
      <c r="D829" s="49"/>
      <c r="E829" s="49"/>
      <c r="F829" s="8" t="s">
        <v>11</v>
      </c>
      <c r="G829" s="38">
        <v>0</v>
      </c>
      <c r="H829" s="38">
        <v>0</v>
      </c>
      <c r="I829" s="38" t="s">
        <v>28</v>
      </c>
      <c r="J829" s="11"/>
    </row>
    <row r="830" spans="1:10" s="10" customFormat="1" ht="16.5" x14ac:dyDescent="0.25">
      <c r="A830" s="49">
        <v>6</v>
      </c>
      <c r="B830" s="49" t="s">
        <v>203</v>
      </c>
      <c r="C830" s="49"/>
      <c r="D830" s="49"/>
      <c r="E830" s="49"/>
      <c r="F830" s="8" t="s">
        <v>7</v>
      </c>
      <c r="G830" s="38">
        <f>G835</f>
        <v>225</v>
      </c>
      <c r="H830" s="38">
        <f>H835</f>
        <v>0</v>
      </c>
      <c r="I830" s="38" t="s">
        <v>28</v>
      </c>
      <c r="J830" s="9"/>
    </row>
    <row r="831" spans="1:10" s="10" customFormat="1" ht="16.5" x14ac:dyDescent="0.25">
      <c r="A831" s="49"/>
      <c r="B831" s="49"/>
      <c r="C831" s="49"/>
      <c r="D831" s="49"/>
      <c r="E831" s="49"/>
      <c r="F831" s="8" t="s">
        <v>8</v>
      </c>
      <c r="G831" s="38">
        <f t="shared" ref="G831:H831" si="121">G836</f>
        <v>0</v>
      </c>
      <c r="H831" s="38">
        <f t="shared" si="121"/>
        <v>0</v>
      </c>
      <c r="I831" s="38" t="s">
        <v>28</v>
      </c>
      <c r="J831" s="9"/>
    </row>
    <row r="832" spans="1:10" s="10" customFormat="1" ht="25.5" x14ac:dyDescent="0.25">
      <c r="A832" s="49"/>
      <c r="B832" s="49"/>
      <c r="C832" s="49"/>
      <c r="D832" s="49"/>
      <c r="E832" s="49"/>
      <c r="F832" s="8" t="s">
        <v>9</v>
      </c>
      <c r="G832" s="38">
        <f t="shared" ref="G832:H832" si="122">G837</f>
        <v>0</v>
      </c>
      <c r="H832" s="38">
        <f t="shared" si="122"/>
        <v>0</v>
      </c>
      <c r="I832" s="38" t="s">
        <v>28</v>
      </c>
      <c r="J832" s="9"/>
    </row>
    <row r="833" spans="1:10" s="10" customFormat="1" ht="16.5" x14ac:dyDescent="0.25">
      <c r="A833" s="49"/>
      <c r="B833" s="49"/>
      <c r="C833" s="49"/>
      <c r="D833" s="49"/>
      <c r="E833" s="49"/>
      <c r="F833" s="8" t="s">
        <v>10</v>
      </c>
      <c r="G833" s="38">
        <f t="shared" ref="G833:H833" si="123">G838</f>
        <v>0</v>
      </c>
      <c r="H833" s="38">
        <f t="shared" si="123"/>
        <v>0</v>
      </c>
      <c r="I833" s="38" t="s">
        <v>28</v>
      </c>
      <c r="J833" s="9"/>
    </row>
    <row r="834" spans="1:10" s="10" customFormat="1" ht="25.5" x14ac:dyDescent="0.25">
      <c r="A834" s="49"/>
      <c r="B834" s="49"/>
      <c r="C834" s="49"/>
      <c r="D834" s="49"/>
      <c r="E834" s="49"/>
      <c r="F834" s="8" t="s">
        <v>11</v>
      </c>
      <c r="G834" s="38">
        <f t="shared" ref="G834:H834" si="124">G839</f>
        <v>225</v>
      </c>
      <c r="H834" s="38">
        <f t="shared" si="124"/>
        <v>0</v>
      </c>
      <c r="I834" s="38" t="s">
        <v>28</v>
      </c>
      <c r="J834" s="9"/>
    </row>
    <row r="835" spans="1:10" s="10" customFormat="1" ht="16.5" x14ac:dyDescent="0.25">
      <c r="A835" s="50" t="s">
        <v>204</v>
      </c>
      <c r="B835" s="46" t="s">
        <v>205</v>
      </c>
      <c r="C835" s="49" t="s">
        <v>195</v>
      </c>
      <c r="D835" s="49">
        <v>2020</v>
      </c>
      <c r="E835" s="49">
        <v>2020</v>
      </c>
      <c r="F835" s="8" t="s">
        <v>7</v>
      </c>
      <c r="G835" s="38">
        <f>G836+G837+G838+G839</f>
        <v>225</v>
      </c>
      <c r="H835" s="38">
        <f t="shared" ref="H835" si="125">H836+H837+H838+H839</f>
        <v>0</v>
      </c>
      <c r="I835" s="38" t="s">
        <v>28</v>
      </c>
      <c r="J835" s="9"/>
    </row>
    <row r="836" spans="1:10" s="10" customFormat="1" ht="16.5" x14ac:dyDescent="0.25">
      <c r="A836" s="51"/>
      <c r="B836" s="47"/>
      <c r="C836" s="49"/>
      <c r="D836" s="49"/>
      <c r="E836" s="49"/>
      <c r="F836" s="8" t="s">
        <v>8</v>
      </c>
      <c r="G836" s="38">
        <v>0</v>
      </c>
      <c r="H836" s="38">
        <v>0</v>
      </c>
      <c r="I836" s="38" t="s">
        <v>28</v>
      </c>
      <c r="J836" s="9"/>
    </row>
    <row r="837" spans="1:10" s="10" customFormat="1" ht="25.5" x14ac:dyDescent="0.25">
      <c r="A837" s="51"/>
      <c r="B837" s="47"/>
      <c r="C837" s="49"/>
      <c r="D837" s="49"/>
      <c r="E837" s="49"/>
      <c r="F837" s="8" t="s">
        <v>9</v>
      </c>
      <c r="G837" s="38">
        <v>0</v>
      </c>
      <c r="H837" s="38">
        <v>0</v>
      </c>
      <c r="I837" s="38" t="s">
        <v>28</v>
      </c>
      <c r="J837" s="9"/>
    </row>
    <row r="838" spans="1:10" s="10" customFormat="1" ht="16.5" x14ac:dyDescent="0.25">
      <c r="A838" s="51"/>
      <c r="B838" s="47"/>
      <c r="C838" s="49"/>
      <c r="D838" s="49"/>
      <c r="E838" s="49"/>
      <c r="F838" s="8" t="s">
        <v>10</v>
      </c>
      <c r="G838" s="38">
        <v>0</v>
      </c>
      <c r="H838" s="38">
        <v>0</v>
      </c>
      <c r="I838" s="38" t="s">
        <v>28</v>
      </c>
      <c r="J838" s="9"/>
    </row>
    <row r="839" spans="1:10" s="10" customFormat="1" ht="25.5" customHeight="1" x14ac:dyDescent="0.25">
      <c r="A839" s="52"/>
      <c r="B839" s="48"/>
      <c r="C839" s="49"/>
      <c r="D839" s="49"/>
      <c r="E839" s="49"/>
      <c r="F839" s="8" t="s">
        <v>11</v>
      </c>
      <c r="G839" s="38">
        <v>225</v>
      </c>
      <c r="H839" s="38">
        <v>0</v>
      </c>
      <c r="I839" s="38" t="s">
        <v>28</v>
      </c>
      <c r="J839" s="11"/>
    </row>
    <row r="842" spans="1:10" s="26" customFormat="1" ht="30" customHeight="1" x14ac:dyDescent="0.25">
      <c r="A842" s="25"/>
      <c r="B842" s="214" t="s">
        <v>275</v>
      </c>
      <c r="C842" s="215"/>
      <c r="D842" s="215"/>
      <c r="E842" s="215"/>
      <c r="F842" s="25"/>
      <c r="G842" s="20"/>
      <c r="H842" s="213" t="s">
        <v>142</v>
      </c>
      <c r="I842" s="20"/>
    </row>
  </sheetData>
  <mergeCells count="677">
    <mergeCell ref="B842:E842"/>
    <mergeCell ref="A320:A324"/>
    <mergeCell ref="B320:E324"/>
    <mergeCell ref="A325:A329"/>
    <mergeCell ref="B325:B329"/>
    <mergeCell ref="C325:C329"/>
    <mergeCell ref="D325:D329"/>
    <mergeCell ref="E325:E329"/>
    <mergeCell ref="A330:A334"/>
    <mergeCell ref="B330:B334"/>
    <mergeCell ref="C330:C334"/>
    <mergeCell ref="D330:D334"/>
    <mergeCell ref="E330:E334"/>
    <mergeCell ref="A305:A309"/>
    <mergeCell ref="B305:B309"/>
    <mergeCell ref="C305:C309"/>
    <mergeCell ref="D305:D309"/>
    <mergeCell ref="E305:E309"/>
    <mergeCell ref="A310:A314"/>
    <mergeCell ref="B310:E314"/>
    <mergeCell ref="A315:A319"/>
    <mergeCell ref="B315:B319"/>
    <mergeCell ref="C315:C319"/>
    <mergeCell ref="D315:D319"/>
    <mergeCell ref="E315:E319"/>
    <mergeCell ref="A295:A299"/>
    <mergeCell ref="B295:B299"/>
    <mergeCell ref="C295:C299"/>
    <mergeCell ref="D295:D299"/>
    <mergeCell ref="E295:E299"/>
    <mergeCell ref="A300:A304"/>
    <mergeCell ref="B300:B304"/>
    <mergeCell ref="C300:C304"/>
    <mergeCell ref="D300:D304"/>
    <mergeCell ref="E300:E304"/>
    <mergeCell ref="A285:A289"/>
    <mergeCell ref="B285:B289"/>
    <mergeCell ref="C285:C289"/>
    <mergeCell ref="D285:D289"/>
    <mergeCell ref="E285:E289"/>
    <mergeCell ref="A290:A294"/>
    <mergeCell ref="B290:B294"/>
    <mergeCell ref="C290:C294"/>
    <mergeCell ref="D290:D294"/>
    <mergeCell ref="E290:E294"/>
    <mergeCell ref="A270:A274"/>
    <mergeCell ref="B270:E274"/>
    <mergeCell ref="A275:A279"/>
    <mergeCell ref="B275:B279"/>
    <mergeCell ref="C275:C279"/>
    <mergeCell ref="D275:D279"/>
    <mergeCell ref="E275:E279"/>
    <mergeCell ref="A280:A284"/>
    <mergeCell ref="B280:E284"/>
    <mergeCell ref="A260:A264"/>
    <mergeCell ref="B260:B264"/>
    <mergeCell ref="C260:C264"/>
    <mergeCell ref="D260:D264"/>
    <mergeCell ref="E260:E264"/>
    <mergeCell ref="A265:A269"/>
    <mergeCell ref="B265:B269"/>
    <mergeCell ref="C265:C269"/>
    <mergeCell ref="D265:D269"/>
    <mergeCell ref="E265:E269"/>
    <mergeCell ref="A250:A254"/>
    <mergeCell ref="B250:B254"/>
    <mergeCell ref="C250:C254"/>
    <mergeCell ref="D250:D254"/>
    <mergeCell ref="E250:E254"/>
    <mergeCell ref="A255:A259"/>
    <mergeCell ref="B255:B259"/>
    <mergeCell ref="C255:C259"/>
    <mergeCell ref="D255:D259"/>
    <mergeCell ref="E255:E259"/>
    <mergeCell ref="A230:E234"/>
    <mergeCell ref="A235:A239"/>
    <mergeCell ref="B235:E239"/>
    <mergeCell ref="A240:A244"/>
    <mergeCell ref="B240:B244"/>
    <mergeCell ref="C240:C244"/>
    <mergeCell ref="D240:D244"/>
    <mergeCell ref="E240:E244"/>
    <mergeCell ref="A245:A249"/>
    <mergeCell ref="B245:B249"/>
    <mergeCell ref="C245:C249"/>
    <mergeCell ref="D245:D249"/>
    <mergeCell ref="E245:E249"/>
    <mergeCell ref="E480:E484"/>
    <mergeCell ref="B490:B494"/>
    <mergeCell ref="B495:B499"/>
    <mergeCell ref="B500:B504"/>
    <mergeCell ref="B505:B509"/>
    <mergeCell ref="B510:B514"/>
    <mergeCell ref="D490:D494"/>
    <mergeCell ref="E490:E494"/>
    <mergeCell ref="D495:D499"/>
    <mergeCell ref="E495:E499"/>
    <mergeCell ref="D500:D504"/>
    <mergeCell ref="E500:E504"/>
    <mergeCell ref="D505:D509"/>
    <mergeCell ref="E505:E509"/>
    <mergeCell ref="D510:D514"/>
    <mergeCell ref="E510:E514"/>
    <mergeCell ref="C490:C494"/>
    <mergeCell ref="C495:C499"/>
    <mergeCell ref="C500:C504"/>
    <mergeCell ref="C505:C509"/>
    <mergeCell ref="C510:C514"/>
    <mergeCell ref="E430:E434"/>
    <mergeCell ref="D435:D439"/>
    <mergeCell ref="E435:E439"/>
    <mergeCell ref="D440:D444"/>
    <mergeCell ref="E440:E444"/>
    <mergeCell ref="D445:D449"/>
    <mergeCell ref="E445:E449"/>
    <mergeCell ref="D450:D454"/>
    <mergeCell ref="E450:E454"/>
    <mergeCell ref="A510:A514"/>
    <mergeCell ref="B385:B389"/>
    <mergeCell ref="D385:D389"/>
    <mergeCell ref="E385:E389"/>
    <mergeCell ref="C385:C389"/>
    <mergeCell ref="B390:B394"/>
    <mergeCell ref="B395:B399"/>
    <mergeCell ref="B400:B404"/>
    <mergeCell ref="B405:B409"/>
    <mergeCell ref="B410:B414"/>
    <mergeCell ref="B415:B419"/>
    <mergeCell ref="B425:B429"/>
    <mergeCell ref="B430:B434"/>
    <mergeCell ref="B435:B439"/>
    <mergeCell ref="B440:B444"/>
    <mergeCell ref="B445:B449"/>
    <mergeCell ref="B460:B464"/>
    <mergeCell ref="B465:B469"/>
    <mergeCell ref="B470:B474"/>
    <mergeCell ref="B475:B479"/>
    <mergeCell ref="B480:B484"/>
    <mergeCell ref="C390:C394"/>
    <mergeCell ref="C395:C399"/>
    <mergeCell ref="A485:A489"/>
    <mergeCell ref="B485:E489"/>
    <mergeCell ref="A490:A494"/>
    <mergeCell ref="A495:A499"/>
    <mergeCell ref="A500:A504"/>
    <mergeCell ref="A505:A509"/>
    <mergeCell ref="A460:A464"/>
    <mergeCell ref="A465:A469"/>
    <mergeCell ref="A470:A474"/>
    <mergeCell ref="A475:A479"/>
    <mergeCell ref="A480:A484"/>
    <mergeCell ref="C460:C464"/>
    <mergeCell ref="C465:C469"/>
    <mergeCell ref="C470:C474"/>
    <mergeCell ref="C475:C479"/>
    <mergeCell ref="C480:C484"/>
    <mergeCell ref="D460:D464"/>
    <mergeCell ref="E460:E464"/>
    <mergeCell ref="D465:D469"/>
    <mergeCell ref="E465:E469"/>
    <mergeCell ref="D470:D474"/>
    <mergeCell ref="E470:E474"/>
    <mergeCell ref="D475:D479"/>
    <mergeCell ref="E475:E479"/>
    <mergeCell ref="D480:D484"/>
    <mergeCell ref="A435:A439"/>
    <mergeCell ref="A440:A444"/>
    <mergeCell ref="A445:A449"/>
    <mergeCell ref="A450:A454"/>
    <mergeCell ref="A455:A459"/>
    <mergeCell ref="C435:C439"/>
    <mergeCell ref="C440:C444"/>
    <mergeCell ref="C445:C449"/>
    <mergeCell ref="C450:C454"/>
    <mergeCell ref="C455:C459"/>
    <mergeCell ref="D455:D459"/>
    <mergeCell ref="E455:E459"/>
    <mergeCell ref="A410:A414"/>
    <mergeCell ref="A415:A419"/>
    <mergeCell ref="A420:A424"/>
    <mergeCell ref="A425:A429"/>
    <mergeCell ref="A430:A434"/>
    <mergeCell ref="C410:C414"/>
    <mergeCell ref="C415:C419"/>
    <mergeCell ref="C420:C424"/>
    <mergeCell ref="C425:C429"/>
    <mergeCell ref="C430:C434"/>
    <mergeCell ref="D410:D414"/>
    <mergeCell ref="E410:E414"/>
    <mergeCell ref="D415:D419"/>
    <mergeCell ref="E415:E419"/>
    <mergeCell ref="D420:D424"/>
    <mergeCell ref="E420:E424"/>
    <mergeCell ref="D425:D429"/>
    <mergeCell ref="E425:E429"/>
    <mergeCell ref="D430:D434"/>
    <mergeCell ref="A385:A389"/>
    <mergeCell ref="A390:A394"/>
    <mergeCell ref="A395:A399"/>
    <mergeCell ref="A400:A404"/>
    <mergeCell ref="A405:A409"/>
    <mergeCell ref="C400:C404"/>
    <mergeCell ref="C405:C409"/>
    <mergeCell ref="D390:D394"/>
    <mergeCell ref="E390:E394"/>
    <mergeCell ref="D395:D399"/>
    <mergeCell ref="E395:E399"/>
    <mergeCell ref="D400:D404"/>
    <mergeCell ref="E400:E404"/>
    <mergeCell ref="D405:D409"/>
    <mergeCell ref="E405:E409"/>
    <mergeCell ref="C590:C594"/>
    <mergeCell ref="D590:D594"/>
    <mergeCell ref="A65:E69"/>
    <mergeCell ref="A70:A74"/>
    <mergeCell ref="B70:E74"/>
    <mergeCell ref="A75:A79"/>
    <mergeCell ref="B75:B79"/>
    <mergeCell ref="C75:C79"/>
    <mergeCell ref="D75:D79"/>
    <mergeCell ref="E75:E79"/>
    <mergeCell ref="A100:A104"/>
    <mergeCell ref="B100:B104"/>
    <mergeCell ref="C100:C104"/>
    <mergeCell ref="D100:D104"/>
    <mergeCell ref="E100:E104"/>
    <mergeCell ref="A80:A84"/>
    <mergeCell ref="A85:A89"/>
    <mergeCell ref="B85:B89"/>
    <mergeCell ref="C85:C89"/>
    <mergeCell ref="D85:D89"/>
    <mergeCell ref="E85:E89"/>
    <mergeCell ref="A375:E379"/>
    <mergeCell ref="A380:A384"/>
    <mergeCell ref="B380:E384"/>
    <mergeCell ref="A745:A749"/>
    <mergeCell ref="A740:A744"/>
    <mergeCell ref="B740:B744"/>
    <mergeCell ref="C740:C744"/>
    <mergeCell ref="D740:D744"/>
    <mergeCell ref="E740:E744"/>
    <mergeCell ref="A735:A739"/>
    <mergeCell ref="A1:I1"/>
    <mergeCell ref="A2:I2"/>
    <mergeCell ref="A3:I3"/>
    <mergeCell ref="A7:A8"/>
    <mergeCell ref="B7:B8"/>
    <mergeCell ref="C7:C8"/>
    <mergeCell ref="D7:E7"/>
    <mergeCell ref="H7:H8"/>
    <mergeCell ref="I7:I8"/>
    <mergeCell ref="F7:F8"/>
    <mergeCell ref="G7:G8"/>
    <mergeCell ref="A115:A119"/>
    <mergeCell ref="B115:B119"/>
    <mergeCell ref="C115:C119"/>
    <mergeCell ref="D115:D119"/>
    <mergeCell ref="E115:E119"/>
    <mergeCell ref="A585:A589"/>
    <mergeCell ref="B770:E774"/>
    <mergeCell ref="A755:A759"/>
    <mergeCell ref="B755:B759"/>
    <mergeCell ref="C755:C759"/>
    <mergeCell ref="D755:D759"/>
    <mergeCell ref="E755:E759"/>
    <mergeCell ref="A750:A754"/>
    <mergeCell ref="B750:B754"/>
    <mergeCell ref="C750:C754"/>
    <mergeCell ref="D750:D754"/>
    <mergeCell ref="E750:E754"/>
    <mergeCell ref="A770:A774"/>
    <mergeCell ref="A110:A114"/>
    <mergeCell ref="B765:B769"/>
    <mergeCell ref="C765:C769"/>
    <mergeCell ref="D765:D769"/>
    <mergeCell ref="E765:E769"/>
    <mergeCell ref="A765:A769"/>
    <mergeCell ref="A555:A559"/>
    <mergeCell ref="A565:A569"/>
    <mergeCell ref="B565:B569"/>
    <mergeCell ref="C565:C569"/>
    <mergeCell ref="D565:D569"/>
    <mergeCell ref="E565:E569"/>
    <mergeCell ref="A570:A574"/>
    <mergeCell ref="B570:B574"/>
    <mergeCell ref="C570:C574"/>
    <mergeCell ref="A760:A764"/>
    <mergeCell ref="B760:B764"/>
    <mergeCell ref="C760:C764"/>
    <mergeCell ref="D760:D764"/>
    <mergeCell ref="E760:E764"/>
    <mergeCell ref="A225:A229"/>
    <mergeCell ref="A210:A214"/>
    <mergeCell ref="A215:A219"/>
    <mergeCell ref="A780:A784"/>
    <mergeCell ref="B780:B784"/>
    <mergeCell ref="C780:C784"/>
    <mergeCell ref="D780:D784"/>
    <mergeCell ref="E780:E784"/>
    <mergeCell ref="B775:B779"/>
    <mergeCell ref="C775:C779"/>
    <mergeCell ref="D775:D779"/>
    <mergeCell ref="E775:E779"/>
    <mergeCell ref="A775:A779"/>
    <mergeCell ref="A795:A799"/>
    <mergeCell ref="A790:A794"/>
    <mergeCell ref="B790:E794"/>
    <mergeCell ref="B795:B799"/>
    <mergeCell ref="C795:C799"/>
    <mergeCell ref="D795:D799"/>
    <mergeCell ref="E795:E799"/>
    <mergeCell ref="B785:B789"/>
    <mergeCell ref="C785:C789"/>
    <mergeCell ref="D785:D789"/>
    <mergeCell ref="E785:E789"/>
    <mergeCell ref="A785:A789"/>
    <mergeCell ref="B805:B809"/>
    <mergeCell ref="C805:C809"/>
    <mergeCell ref="D805:D809"/>
    <mergeCell ref="E805:E809"/>
    <mergeCell ref="A805:A809"/>
    <mergeCell ref="B800:B804"/>
    <mergeCell ref="C800:C804"/>
    <mergeCell ref="D800:D804"/>
    <mergeCell ref="E800:E804"/>
    <mergeCell ref="A800:A804"/>
    <mergeCell ref="A605:E609"/>
    <mergeCell ref="A610:A614"/>
    <mergeCell ref="A560:A564"/>
    <mergeCell ref="B560:B564"/>
    <mergeCell ref="C560:C564"/>
    <mergeCell ref="D560:D564"/>
    <mergeCell ref="E560:E564"/>
    <mergeCell ref="E590:E594"/>
    <mergeCell ref="A595:A599"/>
    <mergeCell ref="B595:B599"/>
    <mergeCell ref="C595:C599"/>
    <mergeCell ref="D595:D599"/>
    <mergeCell ref="E595:E599"/>
    <mergeCell ref="A600:A604"/>
    <mergeCell ref="B600:B604"/>
    <mergeCell ref="C600:C604"/>
    <mergeCell ref="D600:D604"/>
    <mergeCell ref="E600:E604"/>
    <mergeCell ref="B585:B589"/>
    <mergeCell ref="C585:C589"/>
    <mergeCell ref="D585:D589"/>
    <mergeCell ref="E585:E589"/>
    <mergeCell ref="A590:A594"/>
    <mergeCell ref="B590:B594"/>
    <mergeCell ref="A700:A704"/>
    <mergeCell ref="A705:A709"/>
    <mergeCell ref="A695:E699"/>
    <mergeCell ref="B700:E704"/>
    <mergeCell ref="B705:B709"/>
    <mergeCell ref="C705:C709"/>
    <mergeCell ref="D705:D709"/>
    <mergeCell ref="E705:E709"/>
    <mergeCell ref="A720:E724"/>
    <mergeCell ref="A725:A729"/>
    <mergeCell ref="B725:E729"/>
    <mergeCell ref="A730:A734"/>
    <mergeCell ref="B730:B734"/>
    <mergeCell ref="C730:C734"/>
    <mergeCell ref="D730:D734"/>
    <mergeCell ref="E730:E734"/>
    <mergeCell ref="A710:A714"/>
    <mergeCell ref="B710:B714"/>
    <mergeCell ref="C710:C714"/>
    <mergeCell ref="D710:D714"/>
    <mergeCell ref="E710:E714"/>
    <mergeCell ref="A715:A719"/>
    <mergeCell ref="B715:B719"/>
    <mergeCell ref="C715:C719"/>
    <mergeCell ref="D715:D719"/>
    <mergeCell ref="E715:E719"/>
    <mergeCell ref="A10:E14"/>
    <mergeCell ref="A15:A19"/>
    <mergeCell ref="B15:E19"/>
    <mergeCell ref="A20:A24"/>
    <mergeCell ref="B20:B24"/>
    <mergeCell ref="C20:C24"/>
    <mergeCell ref="D20:D24"/>
    <mergeCell ref="E20:E24"/>
    <mergeCell ref="A25:A29"/>
    <mergeCell ref="B25:B29"/>
    <mergeCell ref="C25:C29"/>
    <mergeCell ref="D25:D29"/>
    <mergeCell ref="E25:E29"/>
    <mergeCell ref="A30:A34"/>
    <mergeCell ref="B30:B34"/>
    <mergeCell ref="C30:C34"/>
    <mergeCell ref="D30:D34"/>
    <mergeCell ref="E30:E34"/>
    <mergeCell ref="A35:A39"/>
    <mergeCell ref="B35:B39"/>
    <mergeCell ref="C35:C39"/>
    <mergeCell ref="D35:D39"/>
    <mergeCell ref="E35:E39"/>
    <mergeCell ref="A40:A44"/>
    <mergeCell ref="B40:E44"/>
    <mergeCell ref="A45:A49"/>
    <mergeCell ref="B45:B49"/>
    <mergeCell ref="C45:C49"/>
    <mergeCell ref="D45:D49"/>
    <mergeCell ref="E45:E49"/>
    <mergeCell ref="A50:E54"/>
    <mergeCell ref="A55:A59"/>
    <mergeCell ref="B55:E59"/>
    <mergeCell ref="A60:A64"/>
    <mergeCell ref="B60:B64"/>
    <mergeCell ref="C60:C64"/>
    <mergeCell ref="D60:D64"/>
    <mergeCell ref="E60:E64"/>
    <mergeCell ref="B80:E84"/>
    <mergeCell ref="A90:E94"/>
    <mergeCell ref="A95:A99"/>
    <mergeCell ref="B95:E99"/>
    <mergeCell ref="A105:A109"/>
    <mergeCell ref="B105:B109"/>
    <mergeCell ref="C105:C109"/>
    <mergeCell ref="D105:D109"/>
    <mergeCell ref="E105:E109"/>
    <mergeCell ref="B110:B114"/>
    <mergeCell ref="C110:C114"/>
    <mergeCell ref="D110:D114"/>
    <mergeCell ref="E110:E114"/>
    <mergeCell ref="A120:A124"/>
    <mergeCell ref="B120:E124"/>
    <mergeCell ref="A125:A129"/>
    <mergeCell ref="B125:B129"/>
    <mergeCell ref="C125:C129"/>
    <mergeCell ref="D125:D129"/>
    <mergeCell ref="E125:E129"/>
    <mergeCell ref="A130:A134"/>
    <mergeCell ref="B130:B134"/>
    <mergeCell ref="C130:C134"/>
    <mergeCell ref="D130:D134"/>
    <mergeCell ref="E130:E134"/>
    <mergeCell ref="A135:A139"/>
    <mergeCell ref="B135:E139"/>
    <mergeCell ref="A140:A144"/>
    <mergeCell ref="B140:B144"/>
    <mergeCell ref="C140:C144"/>
    <mergeCell ref="D140:D144"/>
    <mergeCell ref="E140:E144"/>
    <mergeCell ref="A145:A149"/>
    <mergeCell ref="B145:B149"/>
    <mergeCell ref="C145:C149"/>
    <mergeCell ref="D145:D149"/>
    <mergeCell ref="E145:E149"/>
    <mergeCell ref="A150:A154"/>
    <mergeCell ref="B150:E154"/>
    <mergeCell ref="A155:A159"/>
    <mergeCell ref="B155:B159"/>
    <mergeCell ref="C155:C159"/>
    <mergeCell ref="D155:D159"/>
    <mergeCell ref="E155:E159"/>
    <mergeCell ref="A160:A164"/>
    <mergeCell ref="B160:B164"/>
    <mergeCell ref="C160:C164"/>
    <mergeCell ref="D160:D164"/>
    <mergeCell ref="E160:E164"/>
    <mergeCell ref="A165:E169"/>
    <mergeCell ref="A170:A174"/>
    <mergeCell ref="B170:E174"/>
    <mergeCell ref="A175:A179"/>
    <mergeCell ref="B175:B179"/>
    <mergeCell ref="C175:C179"/>
    <mergeCell ref="D175:D179"/>
    <mergeCell ref="E175:E179"/>
    <mergeCell ref="A190:A194"/>
    <mergeCell ref="B190:B194"/>
    <mergeCell ref="C190:C194"/>
    <mergeCell ref="D190:D194"/>
    <mergeCell ref="E190:E194"/>
    <mergeCell ref="A180:A184"/>
    <mergeCell ref="B180:B184"/>
    <mergeCell ref="D180:D184"/>
    <mergeCell ref="E180:E184"/>
    <mergeCell ref="A185:A189"/>
    <mergeCell ref="B185:B189"/>
    <mergeCell ref="D185:D189"/>
    <mergeCell ref="E185:E189"/>
    <mergeCell ref="C180:C184"/>
    <mergeCell ref="C185:C189"/>
    <mergeCell ref="A195:E199"/>
    <mergeCell ref="B210:B214"/>
    <mergeCell ref="C210:C214"/>
    <mergeCell ref="D210:D214"/>
    <mergeCell ref="E210:E214"/>
    <mergeCell ref="A220:E224"/>
    <mergeCell ref="B225:B229"/>
    <mergeCell ref="C225:C229"/>
    <mergeCell ref="D225:D229"/>
    <mergeCell ref="E225:E229"/>
    <mergeCell ref="B215:B219"/>
    <mergeCell ref="D215:D219"/>
    <mergeCell ref="E215:E219"/>
    <mergeCell ref="C215:C219"/>
    <mergeCell ref="A200:A204"/>
    <mergeCell ref="B200:B204"/>
    <mergeCell ref="D200:D204"/>
    <mergeCell ref="E200:E204"/>
    <mergeCell ref="A205:A209"/>
    <mergeCell ref="B205:B209"/>
    <mergeCell ref="D205:D209"/>
    <mergeCell ref="E205:E209"/>
    <mergeCell ref="C200:C204"/>
    <mergeCell ref="C205:C209"/>
    <mergeCell ref="A515:E519"/>
    <mergeCell ref="A520:A524"/>
    <mergeCell ref="B520:E524"/>
    <mergeCell ref="A525:A529"/>
    <mergeCell ref="B525:B529"/>
    <mergeCell ref="C525:C529"/>
    <mergeCell ref="D525:D529"/>
    <mergeCell ref="E525:E529"/>
    <mergeCell ref="A530:A534"/>
    <mergeCell ref="B530:B534"/>
    <mergeCell ref="C530:C534"/>
    <mergeCell ref="D530:D534"/>
    <mergeCell ref="E530:E534"/>
    <mergeCell ref="A535:E539"/>
    <mergeCell ref="A540:A544"/>
    <mergeCell ref="B540:E544"/>
    <mergeCell ref="A545:A549"/>
    <mergeCell ref="B545:E549"/>
    <mergeCell ref="A550:A554"/>
    <mergeCell ref="B550:B554"/>
    <mergeCell ref="C550:C554"/>
    <mergeCell ref="D550:D554"/>
    <mergeCell ref="E550:E554"/>
    <mergeCell ref="B555:B559"/>
    <mergeCell ref="C555:C559"/>
    <mergeCell ref="D555:D559"/>
    <mergeCell ref="E555:E559"/>
    <mergeCell ref="D570:D574"/>
    <mergeCell ref="E570:E574"/>
    <mergeCell ref="A575:A579"/>
    <mergeCell ref="B575:E579"/>
    <mergeCell ref="A580:A584"/>
    <mergeCell ref="B580:B584"/>
    <mergeCell ref="C580:C584"/>
    <mergeCell ref="D580:D584"/>
    <mergeCell ref="E580:E584"/>
    <mergeCell ref="B610:E614"/>
    <mergeCell ref="A615:A619"/>
    <mergeCell ref="B615:B619"/>
    <mergeCell ref="C615:C619"/>
    <mergeCell ref="D615:D619"/>
    <mergeCell ref="E615:E619"/>
    <mergeCell ref="A620:A624"/>
    <mergeCell ref="B620:B624"/>
    <mergeCell ref="C620:C624"/>
    <mergeCell ref="D620:D624"/>
    <mergeCell ref="E620:E624"/>
    <mergeCell ref="A625:A629"/>
    <mergeCell ref="B625:B629"/>
    <mergeCell ref="C625:C629"/>
    <mergeCell ref="D625:D629"/>
    <mergeCell ref="E625:E629"/>
    <mergeCell ref="A630:A634"/>
    <mergeCell ref="B630:B634"/>
    <mergeCell ref="C630:C634"/>
    <mergeCell ref="D630:D634"/>
    <mergeCell ref="E630:E634"/>
    <mergeCell ref="D635:D639"/>
    <mergeCell ref="E635:E639"/>
    <mergeCell ref="A640:A644"/>
    <mergeCell ref="B640:E644"/>
    <mergeCell ref="A645:A649"/>
    <mergeCell ref="B645:B649"/>
    <mergeCell ref="C645:C649"/>
    <mergeCell ref="D645:D649"/>
    <mergeCell ref="E645:E649"/>
    <mergeCell ref="B685:B689"/>
    <mergeCell ref="C685:C689"/>
    <mergeCell ref="D685:D689"/>
    <mergeCell ref="E685:E689"/>
    <mergeCell ref="A660:A664"/>
    <mergeCell ref="B660:B664"/>
    <mergeCell ref="C660:C664"/>
    <mergeCell ref="D660:D664"/>
    <mergeCell ref="E660:E664"/>
    <mergeCell ref="A665:A669"/>
    <mergeCell ref="B665:E669"/>
    <mergeCell ref="A670:A674"/>
    <mergeCell ref="B670:B674"/>
    <mergeCell ref="C670:C674"/>
    <mergeCell ref="D670:D674"/>
    <mergeCell ref="E670:E674"/>
    <mergeCell ref="A355:A359"/>
    <mergeCell ref="B355:B359"/>
    <mergeCell ref="C355:C359"/>
    <mergeCell ref="D355:D359"/>
    <mergeCell ref="E355:E359"/>
    <mergeCell ref="A360:A364"/>
    <mergeCell ref="A675:A679"/>
    <mergeCell ref="B675:B679"/>
    <mergeCell ref="C675:C679"/>
    <mergeCell ref="D675:D679"/>
    <mergeCell ref="E675:E679"/>
    <mergeCell ref="A650:A654"/>
    <mergeCell ref="B650:B654"/>
    <mergeCell ref="C650:C654"/>
    <mergeCell ref="D650:D654"/>
    <mergeCell ref="E650:E654"/>
    <mergeCell ref="A655:A659"/>
    <mergeCell ref="B655:B659"/>
    <mergeCell ref="C655:C659"/>
    <mergeCell ref="D655:D659"/>
    <mergeCell ref="E655:E659"/>
    <mergeCell ref="A635:A639"/>
    <mergeCell ref="B635:B639"/>
    <mergeCell ref="C635:C639"/>
    <mergeCell ref="A335:E339"/>
    <mergeCell ref="A340:A344"/>
    <mergeCell ref="B340:E344"/>
    <mergeCell ref="A345:A349"/>
    <mergeCell ref="B345:B349"/>
    <mergeCell ref="C345:C349"/>
    <mergeCell ref="D345:D349"/>
    <mergeCell ref="E345:E349"/>
    <mergeCell ref="A350:A354"/>
    <mergeCell ref="B350:B354"/>
    <mergeCell ref="C350:C354"/>
    <mergeCell ref="D350:D354"/>
    <mergeCell ref="E350:E354"/>
    <mergeCell ref="B735:B739"/>
    <mergeCell ref="C735:C739"/>
    <mergeCell ref="D735:D739"/>
    <mergeCell ref="E735:E739"/>
    <mergeCell ref="B745:E749"/>
    <mergeCell ref="B360:E364"/>
    <mergeCell ref="A365:A369"/>
    <mergeCell ref="B365:B369"/>
    <mergeCell ref="C365:C369"/>
    <mergeCell ref="D365:D369"/>
    <mergeCell ref="E365:E369"/>
    <mergeCell ref="A370:A374"/>
    <mergeCell ref="B370:B374"/>
    <mergeCell ref="C370:C374"/>
    <mergeCell ref="D370:D374"/>
    <mergeCell ref="E370:E374"/>
    <mergeCell ref="A690:A694"/>
    <mergeCell ref="B690:B694"/>
    <mergeCell ref="C690:C694"/>
    <mergeCell ref="D690:D694"/>
    <mergeCell ref="E690:E694"/>
    <mergeCell ref="A680:A684"/>
    <mergeCell ref="B680:E684"/>
    <mergeCell ref="A685:A689"/>
    <mergeCell ref="B825:B829"/>
    <mergeCell ref="C825:C829"/>
    <mergeCell ref="D825:D829"/>
    <mergeCell ref="E825:E829"/>
    <mergeCell ref="B835:B839"/>
    <mergeCell ref="C835:C839"/>
    <mergeCell ref="D835:D839"/>
    <mergeCell ref="E835:E839"/>
    <mergeCell ref="A810:A814"/>
    <mergeCell ref="B810:B814"/>
    <mergeCell ref="C810:C814"/>
    <mergeCell ref="D810:D814"/>
    <mergeCell ref="E810:E814"/>
    <mergeCell ref="A815:A819"/>
    <mergeCell ref="A820:A824"/>
    <mergeCell ref="B820:E824"/>
    <mergeCell ref="A835:A839"/>
    <mergeCell ref="A825:A829"/>
    <mergeCell ref="A830:A834"/>
    <mergeCell ref="B830:E834"/>
    <mergeCell ref="B815:B819"/>
    <mergeCell ref="C815:C819"/>
    <mergeCell ref="D815:D819"/>
    <mergeCell ref="E815:E819"/>
  </mergeCells>
  <pageMargins left="0.59055118110236227" right="0.19685039370078741" top="0.19685039370078741" bottom="0.19685039370078741" header="0.31496062992125984" footer="0.31496062992125984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zoomScaleNormal="100" workbookViewId="0">
      <selection activeCell="A5" sqref="A5:A6"/>
    </sheetView>
  </sheetViews>
  <sheetFormatPr defaultRowHeight="15" x14ac:dyDescent="0.25"/>
  <cols>
    <col min="1" max="1" width="19.28515625" style="4" customWidth="1"/>
    <col min="2" max="3" width="9.140625" style="4"/>
    <col min="4" max="5" width="12.7109375" style="4" customWidth="1"/>
    <col min="6" max="6" width="15.5703125" style="4" customWidth="1"/>
    <col min="7" max="7" width="12.7109375" style="4" customWidth="1"/>
    <col min="8" max="8" width="28.7109375" style="4" customWidth="1"/>
    <col min="9" max="10" width="13.42578125" style="4" customWidth="1"/>
  </cols>
  <sheetData>
    <row r="1" spans="1:10" x14ac:dyDescent="0.25">
      <c r="A1" s="184" t="s">
        <v>147</v>
      </c>
      <c r="B1" s="184"/>
      <c r="C1" s="184"/>
      <c r="D1" s="184"/>
      <c r="E1" s="184"/>
      <c r="F1" s="184"/>
      <c r="G1" s="184"/>
      <c r="H1" s="184"/>
      <c r="I1" s="184"/>
      <c r="J1" s="184"/>
    </row>
    <row r="3" spans="1:10" x14ac:dyDescent="0.25">
      <c r="A3" s="181" t="s">
        <v>12</v>
      </c>
      <c r="B3" s="181"/>
      <c r="C3" s="181"/>
      <c r="D3" s="181"/>
      <c r="E3" s="181"/>
      <c r="F3" s="181"/>
      <c r="G3" s="181"/>
      <c r="H3" s="181"/>
      <c r="I3" s="181"/>
      <c r="J3" s="181"/>
    </row>
    <row r="4" spans="1:10" x14ac:dyDescent="0.25">
      <c r="A4" s="23"/>
    </row>
    <row r="5" spans="1:10" ht="55.5" customHeight="1" x14ac:dyDescent="0.25">
      <c r="A5" s="104" t="s">
        <v>13</v>
      </c>
      <c r="B5" s="104" t="s">
        <v>14</v>
      </c>
      <c r="C5" s="104" t="s">
        <v>15</v>
      </c>
      <c r="D5" s="104" t="s">
        <v>16</v>
      </c>
      <c r="E5" s="104" t="s">
        <v>17</v>
      </c>
      <c r="F5" s="185" t="s">
        <v>18</v>
      </c>
      <c r="G5" s="104" t="s">
        <v>19</v>
      </c>
      <c r="H5" s="104" t="s">
        <v>20</v>
      </c>
      <c r="I5" s="104" t="s">
        <v>21</v>
      </c>
      <c r="J5" s="104"/>
    </row>
    <row r="6" spans="1:10" ht="25.5" x14ac:dyDescent="0.25">
      <c r="A6" s="104"/>
      <c r="B6" s="104"/>
      <c r="C6" s="104"/>
      <c r="D6" s="104"/>
      <c r="E6" s="104"/>
      <c r="F6" s="185"/>
      <c r="G6" s="104"/>
      <c r="H6" s="104"/>
      <c r="I6" s="22" t="s">
        <v>22</v>
      </c>
      <c r="J6" s="22" t="s">
        <v>23</v>
      </c>
    </row>
    <row r="7" spans="1:10" x14ac:dyDescent="0.25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4">
        <v>6</v>
      </c>
      <c r="G7" s="22">
        <v>7</v>
      </c>
      <c r="H7" s="22">
        <v>8</v>
      </c>
      <c r="I7" s="22">
        <v>9</v>
      </c>
      <c r="J7" s="22">
        <v>10</v>
      </c>
    </row>
    <row r="8" spans="1:10" s="10" customFormat="1" ht="15" customHeight="1" x14ac:dyDescent="0.25">
      <c r="A8" s="49" t="s">
        <v>143</v>
      </c>
      <c r="B8" s="49">
        <v>2018</v>
      </c>
      <c r="C8" s="49">
        <v>2020</v>
      </c>
      <c r="D8" s="49" t="s">
        <v>144</v>
      </c>
      <c r="E8" s="49" t="s">
        <v>145</v>
      </c>
      <c r="F8" s="49" t="s">
        <v>146</v>
      </c>
      <c r="G8" s="183">
        <v>226716.29</v>
      </c>
      <c r="H8" s="8" t="s">
        <v>7</v>
      </c>
      <c r="I8" s="30">
        <f>I9+I10+I11+I12</f>
        <v>80935.8</v>
      </c>
      <c r="J8" s="30">
        <f>J9+J10+J11+J12</f>
        <v>57339</v>
      </c>
    </row>
    <row r="9" spans="1:10" s="10" customFormat="1" x14ac:dyDescent="0.25">
      <c r="A9" s="49"/>
      <c r="B9" s="49"/>
      <c r="C9" s="49"/>
      <c r="D9" s="49"/>
      <c r="E9" s="49"/>
      <c r="F9" s="49"/>
      <c r="G9" s="183"/>
      <c r="H9" s="8" t="s">
        <v>8</v>
      </c>
      <c r="I9" s="30">
        <v>0</v>
      </c>
      <c r="J9" s="30">
        <v>0</v>
      </c>
    </row>
    <row r="10" spans="1:10" s="10" customFormat="1" ht="25.5" x14ac:dyDescent="0.25">
      <c r="A10" s="49"/>
      <c r="B10" s="49"/>
      <c r="C10" s="49"/>
      <c r="D10" s="49"/>
      <c r="E10" s="49"/>
      <c r="F10" s="49"/>
      <c r="G10" s="183"/>
      <c r="H10" s="8" t="s">
        <v>9</v>
      </c>
      <c r="I10" s="30">
        <v>76889</v>
      </c>
      <c r="J10" s="30">
        <v>54472</v>
      </c>
    </row>
    <row r="11" spans="1:10" s="10" customFormat="1" x14ac:dyDescent="0.25">
      <c r="A11" s="49"/>
      <c r="B11" s="49"/>
      <c r="C11" s="49"/>
      <c r="D11" s="49"/>
      <c r="E11" s="49"/>
      <c r="F11" s="49"/>
      <c r="G11" s="183"/>
      <c r="H11" s="8" t="s">
        <v>10</v>
      </c>
      <c r="I11" s="30">
        <v>0</v>
      </c>
      <c r="J11" s="30">
        <v>0</v>
      </c>
    </row>
    <row r="12" spans="1:10" s="10" customFormat="1" ht="25.5" x14ac:dyDescent="0.25">
      <c r="A12" s="49"/>
      <c r="B12" s="49"/>
      <c r="C12" s="49"/>
      <c r="D12" s="49"/>
      <c r="E12" s="49"/>
      <c r="F12" s="49"/>
      <c r="G12" s="183"/>
      <c r="H12" s="8" t="s">
        <v>24</v>
      </c>
      <c r="I12" s="30">
        <v>4046.8</v>
      </c>
      <c r="J12" s="30">
        <v>2867</v>
      </c>
    </row>
    <row r="13" spans="1:10" s="10" customFormat="1" ht="15" customHeight="1" x14ac:dyDescent="0.25">
      <c r="A13" s="49" t="s">
        <v>272</v>
      </c>
      <c r="B13" s="49">
        <v>2020</v>
      </c>
      <c r="C13" s="49">
        <v>2021</v>
      </c>
      <c r="D13" s="49" t="s">
        <v>273</v>
      </c>
      <c r="E13" s="49" t="s">
        <v>274</v>
      </c>
      <c r="F13" s="49" t="s">
        <v>146</v>
      </c>
      <c r="G13" s="183">
        <v>207472.91</v>
      </c>
      <c r="H13" s="8" t="s">
        <v>7</v>
      </c>
      <c r="I13" s="30">
        <f>I14+I15+I16+I17</f>
        <v>103736.5</v>
      </c>
      <c r="J13" s="30">
        <f>J14+J15+J16+J17</f>
        <v>0</v>
      </c>
    </row>
    <row r="14" spans="1:10" s="10" customFormat="1" x14ac:dyDescent="0.25">
      <c r="A14" s="49"/>
      <c r="B14" s="49"/>
      <c r="C14" s="49"/>
      <c r="D14" s="49"/>
      <c r="E14" s="49"/>
      <c r="F14" s="49"/>
      <c r="G14" s="183"/>
      <c r="H14" s="8" t="s">
        <v>8</v>
      </c>
      <c r="I14" s="30">
        <v>75395.7</v>
      </c>
      <c r="J14" s="30">
        <v>0</v>
      </c>
    </row>
    <row r="15" spans="1:10" s="10" customFormat="1" ht="25.5" x14ac:dyDescent="0.25">
      <c r="A15" s="49"/>
      <c r="B15" s="49"/>
      <c r="C15" s="49"/>
      <c r="D15" s="49"/>
      <c r="E15" s="49"/>
      <c r="F15" s="49"/>
      <c r="G15" s="183"/>
      <c r="H15" s="8" t="s">
        <v>9</v>
      </c>
      <c r="I15" s="30">
        <v>20041.900000000001</v>
      </c>
      <c r="J15" s="30">
        <v>0</v>
      </c>
    </row>
    <row r="16" spans="1:10" s="10" customFormat="1" x14ac:dyDescent="0.25">
      <c r="A16" s="49"/>
      <c r="B16" s="49"/>
      <c r="C16" s="49"/>
      <c r="D16" s="49"/>
      <c r="E16" s="49"/>
      <c r="F16" s="49"/>
      <c r="G16" s="183"/>
      <c r="H16" s="8" t="s">
        <v>10</v>
      </c>
      <c r="I16" s="30">
        <v>2074.6999999999998</v>
      </c>
      <c r="J16" s="30">
        <v>0</v>
      </c>
    </row>
    <row r="17" spans="1:10" s="10" customFormat="1" ht="25.5" x14ac:dyDescent="0.25">
      <c r="A17" s="49"/>
      <c r="B17" s="49"/>
      <c r="C17" s="49"/>
      <c r="D17" s="49"/>
      <c r="E17" s="49"/>
      <c r="F17" s="49"/>
      <c r="G17" s="183"/>
      <c r="H17" s="8" t="s">
        <v>24</v>
      </c>
      <c r="I17" s="30">
        <v>6224.2</v>
      </c>
      <c r="J17" s="30">
        <v>0</v>
      </c>
    </row>
    <row r="20" spans="1:10" s="26" customFormat="1" ht="30" customHeight="1" x14ac:dyDescent="0.25">
      <c r="A20" s="25"/>
      <c r="B20" s="214" t="s">
        <v>275</v>
      </c>
      <c r="C20" s="214"/>
      <c r="D20" s="214"/>
      <c r="E20" s="214"/>
      <c r="F20" s="214"/>
      <c r="G20" s="214"/>
      <c r="I20" s="213" t="s">
        <v>142</v>
      </c>
    </row>
  </sheetData>
  <mergeCells count="26">
    <mergeCell ref="F13:F17"/>
    <mergeCell ref="G13:G17"/>
    <mergeCell ref="B20:G20"/>
    <mergeCell ref="A13:A17"/>
    <mergeCell ref="B13:B17"/>
    <mergeCell ref="C13:C17"/>
    <mergeCell ref="D13:D17"/>
    <mergeCell ref="E13:E17"/>
    <mergeCell ref="I5:J5"/>
    <mergeCell ref="A1:J1"/>
    <mergeCell ref="A3:J3"/>
    <mergeCell ref="A5:A6"/>
    <mergeCell ref="B5:B6"/>
    <mergeCell ref="C5:C6"/>
    <mergeCell ref="D5:D6"/>
    <mergeCell ref="E5:E6"/>
    <mergeCell ref="F5:F6"/>
    <mergeCell ref="G5:G6"/>
    <mergeCell ref="H5:H6"/>
    <mergeCell ref="G8:G12"/>
    <mergeCell ref="A8:A12"/>
    <mergeCell ref="B8:B12"/>
    <mergeCell ref="C8:C12"/>
    <mergeCell ref="D8:D12"/>
    <mergeCell ref="E8:E12"/>
    <mergeCell ref="F8:F12"/>
  </mergeCells>
  <pageMargins left="0.19685039370078741" right="0.19685039370078741" top="0.98425196850393704" bottom="0.19685039370078741" header="0.31496062992125984" footer="0.31496062992125984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000</dc:creator>
  <cp:lastModifiedBy>User</cp:lastModifiedBy>
  <cp:lastPrinted>2020-10-21T03:55:04Z</cp:lastPrinted>
  <dcterms:created xsi:type="dcterms:W3CDTF">2019-03-06T13:37:41Z</dcterms:created>
  <dcterms:modified xsi:type="dcterms:W3CDTF">2020-10-21T03:58:11Z</dcterms:modified>
</cp:coreProperties>
</file>